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5"/>
  <workbookPr/>
  <mc:AlternateContent xmlns:mc="http://schemas.openxmlformats.org/markup-compatibility/2006">
    <mc:Choice Requires="x15">
      <x15ac:absPath xmlns:x15ac="http://schemas.microsoft.com/office/spreadsheetml/2010/11/ac" url="https://milchhessen.sharepoint.com/sites/lvm/Freigegebene Dokumente/Möcklinghoff/DLG Spitzenbetriebe/2026/AK Melken/"/>
    </mc:Choice>
  </mc:AlternateContent>
  <xr:revisionPtr revIDLastSave="0" documentId="8_{B62333F0-9EE8-4DD2-83CD-4F62555F57FF}" xr6:coauthVersionLast="47" xr6:coauthVersionMax="47" xr10:uidLastSave="{00000000-0000-0000-0000-000000000000}"/>
  <bookViews>
    <workbookView xWindow="-108" yWindow="-108" windowWidth="23256" windowHeight="13896" xr2:uid="{1EACF449-0594-434E-A4EC-FBCEDD528130}"/>
  </bookViews>
  <sheets>
    <sheet name="Entscheidungsmatrix" sheetId="1" r:id="rId1"/>
    <sheet name="Beispiel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2" l="1"/>
  <c r="D51" i="2"/>
  <c r="D21" i="1"/>
  <c r="K21" i="1" s="1"/>
  <c r="D20" i="1"/>
  <c r="K20" i="1" s="1"/>
  <c r="D19" i="1"/>
  <c r="K19" i="1" s="1"/>
  <c r="D18" i="1"/>
  <c r="K18" i="1" s="1"/>
  <c r="D17" i="1"/>
  <c r="K17" i="1" s="1"/>
  <c r="D16" i="1"/>
  <c r="J16" i="1" s="1"/>
  <c r="D15" i="1"/>
  <c r="J15" i="1" s="1"/>
  <c r="D14" i="1"/>
  <c r="I14" i="1" s="1"/>
  <c r="D13" i="1"/>
  <c r="I13" i="1" s="1"/>
  <c r="D12" i="1"/>
  <c r="K12" i="1" s="1"/>
  <c r="D11" i="1"/>
  <c r="I11" i="1" s="1"/>
  <c r="D10" i="1"/>
  <c r="K10" i="1" s="1"/>
  <c r="I18" i="1" l="1"/>
  <c r="J10" i="1"/>
  <c r="I19" i="1"/>
  <c r="I20" i="1"/>
  <c r="J11" i="1"/>
  <c r="K11" i="1"/>
  <c r="J12" i="1"/>
  <c r="J18" i="1"/>
  <c r="J17" i="1"/>
  <c r="I10" i="1"/>
  <c r="J19" i="1"/>
  <c r="J20" i="1"/>
  <c r="I12" i="1"/>
  <c r="J21" i="1"/>
  <c r="I15" i="1"/>
  <c r="I16" i="1"/>
  <c r="I17" i="1"/>
  <c r="I21" i="1"/>
  <c r="K14" i="1"/>
  <c r="K15" i="1"/>
  <c r="K16" i="1"/>
  <c r="K13" i="1"/>
  <c r="J13" i="1"/>
  <c r="J14" i="1"/>
  <c r="I22" i="1" l="1"/>
  <c r="E24" i="1" s="1"/>
  <c r="J22" i="1"/>
  <c r="F24" i="1" s="1"/>
  <c r="K22" i="1"/>
  <c r="G24" i="1" s="1"/>
</calcChain>
</file>

<file path=xl/sharedStrings.xml><?xml version="1.0" encoding="utf-8"?>
<sst xmlns="http://schemas.openxmlformats.org/spreadsheetml/2006/main" count="130" uniqueCount="97">
  <si>
    <t>Entscheidungsmatrix: automatisch melken</t>
  </si>
  <si>
    <t>Betrieb:</t>
  </si>
  <si>
    <t>Muster</t>
  </si>
  <si>
    <t>Gewichtung</t>
  </si>
  <si>
    <t>1 bis 5</t>
  </si>
  <si>
    <t>Herdengröße</t>
  </si>
  <si>
    <t>1 = sehr schwach | 2 = schwach | 3 = mittel | 4 = gut | 5 = sehr gut</t>
  </si>
  <si>
    <t>Entwicklung</t>
  </si>
  <si>
    <t>Wachstum</t>
  </si>
  <si>
    <t>Arbeitskräfte</t>
  </si>
  <si>
    <t>Angestellte</t>
  </si>
  <si>
    <t xml:space="preserve"> „Kriterium“</t>
  </si>
  <si>
    <t xml:space="preserve"> „Bedeut. Betrieb“*</t>
  </si>
  <si>
    <t xml:space="preserve"> „persönl. Gewicht“*</t>
  </si>
  <si>
    <t>Gewichtung 1:1</t>
  </si>
  <si>
    <t>„Einbox“</t>
  </si>
  <si>
    <t xml:space="preserve"> „Doppelboxen“</t>
  </si>
  <si>
    <t>„Batch“</t>
  </si>
  <si>
    <t>„Einbox Punkte“</t>
  </si>
  <si>
    <t>„Mehrbox Punkte“</t>
  </si>
  <si>
    <t>„Batch Punkte“</t>
  </si>
  <si>
    <t>mittel</t>
  </si>
  <si>
    <t>Arbeitszeitersparnis</t>
  </si>
  <si>
    <t>Arbeitsorganisation</t>
  </si>
  <si>
    <t>Skalierbarkeit</t>
  </si>
  <si>
    <t>Investitionskosten</t>
  </si>
  <si>
    <t>Laufende Kosten</t>
  </si>
  <si>
    <t>Tierfluss</t>
  </si>
  <si>
    <t>Rangniedrige Kühe</t>
  </si>
  <si>
    <t>Eutergesundheit</t>
  </si>
  <si>
    <t>Managementaufwand</t>
  </si>
  <si>
    <t>Zuverlässigkeit</t>
  </si>
  <si>
    <t>Stallbauflexibilität</t>
  </si>
  <si>
    <t>Zukunftssicherheit</t>
  </si>
  <si>
    <t>System</t>
  </si>
  <si>
    <t>Summe gewichtete Punkte</t>
  </si>
  <si>
    <t>Einboxen</t>
  </si>
  <si>
    <t>Doppelboxen</t>
  </si>
  <si>
    <t>Batch</t>
  </si>
  <si>
    <t xml:space="preserve">* Bedeutung 'Betrieb' und 'persönlich' getrennt </t>
  </si>
  <si>
    <t>Passt das Bild zum Bauchgefühl?</t>
  </si>
  <si>
    <t>bewerten, dann Gewichtung festlegen:</t>
  </si>
  <si>
    <t>Muss ein Kriterium höher/niedriger gewichtet werden?</t>
  </si>
  <si>
    <t>1:1 oder 70%:30% oder anders?</t>
  </si>
  <si>
    <t>Ist ein Kriterium vergessen worden in der Bewertung?</t>
  </si>
  <si>
    <t>dann Formel in D 8 entsprechend anpassen:</t>
  </si>
  <si>
    <t>(2*b8+1*c8)/3</t>
  </si>
  <si>
    <t>(für 70/30)</t>
  </si>
  <si>
    <t>1. Ausgangssituation (Szenario)</t>
  </si>
  <si>
    <t>Herdengröße: 220 Kühe</t>
  </si>
  <si>
    <t>Entwicklung: Neubau, Wachstum geplant</t>
  </si>
  <si>
    <t>Arbeitskräfte: Mischform, Fachkräfte knapp</t>
  </si>
  <si>
    <t>Ziel: Viele Kühe in kurzer Zeit melken, hohe Stundenleistung, Investitionskosten pro Platz im Blick</t>
  </si>
  <si>
    <t>2. Kriterien, Gewichtung und Begründung</t>
  </si>
  <si>
    <r>
      <t xml:space="preserve">Gewichtung 1–5 = Bedeutung für </t>
    </r>
    <r>
      <rPr>
        <b/>
        <sz val="11"/>
        <color theme="1"/>
        <rFont val="Aptos Narrow"/>
        <family val="2"/>
        <scheme val="minor"/>
      </rPr>
      <t>diesen</t>
    </r>
    <r>
      <rPr>
        <sz val="11"/>
        <color theme="1"/>
        <rFont val="Aptos Narrow"/>
        <family val="2"/>
        <scheme val="minor"/>
      </rPr>
      <t xml:space="preserve"> Betrieb:</t>
    </r>
  </si>
  <si>
    <t>Kriterium</t>
  </si>
  <si>
    <t>Gewicht</t>
  </si>
  <si>
    <t>Begründung (kurz)</t>
  </si>
  <si>
    <t>Wenig Personal, viel Leistung je Stunde nötig.</t>
  </si>
  <si>
    <t>Feste Melkzeiten, klare Schichten.</t>
  </si>
  <si>
    <t>Bestand soll wachsen.</t>
  </si>
  <si>
    <t>Großprojekt, Budget relevant pro Kuhplatz.</t>
  </si>
  <si>
    <t>Energie, Verschleiß, Wartung wichtig.</t>
  </si>
  <si>
    <t>Neubau, kann gut geplant werden.</t>
  </si>
  <si>
    <t>Thema, aber beherrschbar mit Management.</t>
  </si>
  <si>
    <t>System soll 15–20 Jahre passen.</t>
  </si>
  <si>
    <t>3. Leistungsbewertung der Systeme (1–5) mit Begründung</t>
  </si>
  <si>
    <t>Einbox</t>
  </si>
  <si>
    <t>Begründung Einbox</t>
  </si>
  <si>
    <t>Begründung Batch</t>
  </si>
  <si>
    <t>Gute Entlastung, aber viel Einzeltierbetreuung.</t>
  </si>
  <si>
    <t>Hohe Stundenleistung, aber konzentrierte Melkzeitblöcke.</t>
  </si>
  <si>
    <t>24/7‑Struktur, ständiger „Bereitschaftsdienst“.</t>
  </si>
  <si>
    <t>Klare Melkzeiten, besser planbare Schichten.</t>
  </si>
  <si>
    <t>Jeder weitere Roboter kostet voll, Platzbedarf steigt.</t>
  </si>
  <si>
    <t>Zusätzliche Gruppen/Plätze effizient zu ergänzen.</t>
  </si>
  <si>
    <t>Hohe Kosten je Kuhplatz, viel Technik.</t>
  </si>
  <si>
    <t>Mehr Kühe pro Anlage, günstiger pro Kuhplatz.</t>
  </si>
  <si>
    <t>Mehr Technik, mehr Verschleiß/Wartung.</t>
  </si>
  <si>
    <t>Weniger sensible Komponenten pro Kuh, Wartung besser bündelbar.</t>
  </si>
  <si>
    <t>Freiwilliger Kuhverkehr ist möglich.</t>
  </si>
  <si>
    <t>Aktiver Treibe- und Gruppenwechsel nötig.</t>
  </si>
  <si>
    <t>Gefahr, dass sie den Roboter meiden; gutes Management nötig.</t>
  </si>
  <si>
    <t>In der Gruppe, aber rangniedrige oft am Ende der Reihe, Monitoring nötig.</t>
  </si>
  <si>
    <t>Abhängig von Herdengröße; bei sehr großen Herden unübersichtlich.</t>
  </si>
  <si>
    <t>Für große, wachsende Herden gut skalierbar und verbreitet.</t>
  </si>
  <si>
    <t>4. Gewichtete Punkte berechnen</t>
  </si>
  <si>
    <t xml:space="preserve">Formel je Kriterium und System: </t>
  </si>
  <si>
    <t>Gewicht × Bewertung = Punkte.</t>
  </si>
  <si>
    <t>Einbox (Bew.)</t>
  </si>
  <si>
    <t>Einbox Punkte</t>
  </si>
  <si>
    <t>Batch (Bew.)</t>
  </si>
  <si>
    <t>Batch Punkte</t>
  </si>
  <si>
    <t>5. Gesamtergebnis</t>
  </si>
  <si>
    <r>
      <t xml:space="preserve">Einbox: 20 + 12 + 15 + 12 + 12 + 12 + 9 + 15 = </t>
    </r>
    <r>
      <rPr>
        <b/>
        <sz val="11"/>
        <color theme="1"/>
        <rFont val="Aptos Narrow"/>
        <family val="2"/>
        <scheme val="minor"/>
      </rPr>
      <t>107 Punkte</t>
    </r>
  </si>
  <si>
    <r>
      <t xml:space="preserve">Batch: 20 + 16 + 25 + 16 + 16 + 9 + 9 + 25 = </t>
    </r>
    <r>
      <rPr>
        <b/>
        <sz val="11"/>
        <color theme="1"/>
        <rFont val="Aptos Narrow"/>
        <family val="2"/>
        <scheme val="minor"/>
      </rPr>
      <t>136 Punkte</t>
    </r>
  </si>
  <si>
    <r>
      <t xml:space="preserve">Damit ist Batchmilking in diesem „großer, wachsender Betrieb, arbeitskräfteknapp, Neubau“–Beispiel </t>
    </r>
    <r>
      <rPr>
        <b/>
        <sz val="11"/>
        <color theme="1"/>
        <rFont val="Aptos Narrow"/>
        <family val="2"/>
        <scheme val="minor"/>
      </rPr>
      <t>deutlich besser</t>
    </r>
    <r>
      <rPr>
        <sz val="11"/>
        <color theme="1"/>
        <rFont val="Aptos Narrow"/>
        <family val="2"/>
        <scheme val="minor"/>
      </rPr>
      <t xml:space="preserve"> bewertet als die Einbox-Anlage.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</si>
</sst>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sz val="10"/>
      <color theme="1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/>
    <xf numFmtId="0" fontId="0" fillId="6" borderId="0" xfId="0" applyFill="1"/>
    <xf numFmtId="0" fontId="7" fillId="0" borderId="0" xfId="0" applyFont="1"/>
    <xf numFmtId="0" fontId="5" fillId="0" borderId="1" xfId="0" applyFont="1" applyBorder="1" applyAlignment="1">
      <alignment wrapText="1"/>
    </xf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2" xfId="0" applyBorder="1"/>
    <xf numFmtId="0" fontId="0" fillId="2" borderId="3" xfId="0" applyFill="1" applyBorder="1" applyAlignment="1">
      <alignment horizontal="center"/>
    </xf>
    <xf numFmtId="0" fontId="3" fillId="3" borderId="3" xfId="0" applyFont="1" applyFill="1" applyBorder="1"/>
    <xf numFmtId="0" fontId="0" fillId="2" borderId="4" xfId="0" applyFill="1" applyBorder="1" applyAlignment="1">
      <alignment horizontal="center"/>
    </xf>
    <xf numFmtId="0" fontId="0" fillId="0" borderId="5" xfId="0" applyBorder="1"/>
    <xf numFmtId="0" fontId="0" fillId="2" borderId="0" xfId="0" applyFill="1" applyAlignment="1">
      <alignment horizontal="center"/>
    </xf>
    <xf numFmtId="0" fontId="3" fillId="3" borderId="0" xfId="0" applyFont="1" applyFill="1"/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 applyAlignment="1">
      <alignment horizontal="center"/>
    </xf>
    <xf numFmtId="0" fontId="3" fillId="3" borderId="8" xfId="0" applyFont="1" applyFill="1" applyBorder="1"/>
    <xf numFmtId="0" fontId="0" fillId="2" borderId="9" xfId="0" applyFill="1" applyBorder="1" applyAlignment="1">
      <alignment horizontal="center"/>
    </xf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0" fillId="5" borderId="7" xfId="0" applyFill="1" applyBorder="1"/>
    <xf numFmtId="0" fontId="0" fillId="5" borderId="8" xfId="0" applyFill="1" applyBorder="1"/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0" borderId="0" xfId="0" applyFont="1" applyAlignment="1">
      <alignment wrapText="1"/>
    </xf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FC09B-ACAB-475A-B8F2-698B15E107E6}">
  <dimension ref="A1:O30"/>
  <sheetViews>
    <sheetView tabSelected="1" view="pageLayout" zoomScaleNormal="100" workbookViewId="0">
      <selection activeCell="E5" sqref="E5"/>
    </sheetView>
  </sheetViews>
  <sheetFormatPr defaultColWidth="11.42578125" defaultRowHeight="14.45"/>
  <cols>
    <col min="1" max="1" width="20.85546875" customWidth="1"/>
    <col min="4" max="4" width="8.28515625" customWidth="1"/>
    <col min="8" max="8" width="3.5703125" customWidth="1"/>
  </cols>
  <sheetData>
    <row r="1" spans="1:15" ht="15.6">
      <c r="C1" s="10" t="s">
        <v>0</v>
      </c>
    </row>
    <row r="3" spans="1:15">
      <c r="A3" s="4" t="s">
        <v>1</v>
      </c>
      <c r="B3" s="4" t="s">
        <v>2</v>
      </c>
      <c r="E3" t="s">
        <v>3</v>
      </c>
      <c r="F3" t="s">
        <v>4</v>
      </c>
    </row>
    <row r="4" spans="1:15">
      <c r="A4" t="s">
        <v>5</v>
      </c>
      <c r="B4">
        <v>320</v>
      </c>
      <c r="E4" s="38" t="s">
        <v>6</v>
      </c>
      <c r="F4" s="8"/>
      <c r="G4" s="8"/>
      <c r="H4" s="8"/>
      <c r="I4" s="8"/>
      <c r="J4" s="8"/>
    </row>
    <row r="5" spans="1:15">
      <c r="A5" t="s">
        <v>7</v>
      </c>
      <c r="B5" s="9" t="s">
        <v>8</v>
      </c>
    </row>
    <row r="6" spans="1:15">
      <c r="A6" t="s">
        <v>9</v>
      </c>
      <c r="B6" s="9" t="s">
        <v>10</v>
      </c>
    </row>
    <row r="8" spans="1:15" ht="27" customHeight="1">
      <c r="A8" s="4" t="s">
        <v>11</v>
      </c>
      <c r="B8" s="34" t="s">
        <v>12</v>
      </c>
      <c r="C8" s="34" t="s">
        <v>13</v>
      </c>
      <c r="D8" s="34" t="s">
        <v>14</v>
      </c>
      <c r="E8" s="4" t="s">
        <v>15</v>
      </c>
      <c r="F8" s="4" t="s">
        <v>16</v>
      </c>
      <c r="G8" s="4" t="s">
        <v>17</v>
      </c>
      <c r="I8" s="11" t="s">
        <v>18</v>
      </c>
      <c r="J8" s="11" t="s">
        <v>19</v>
      </c>
      <c r="K8" s="11" t="s">
        <v>20</v>
      </c>
      <c r="M8" s="40"/>
      <c r="N8" s="40"/>
      <c r="O8" s="40"/>
    </row>
    <row r="9" spans="1:15" ht="15" thickBot="1">
      <c r="B9" s="35" t="s">
        <v>4</v>
      </c>
      <c r="C9" s="36" t="s">
        <v>4</v>
      </c>
      <c r="D9" s="36" t="s">
        <v>21</v>
      </c>
      <c r="E9" s="37" t="s">
        <v>4</v>
      </c>
      <c r="F9" s="36" t="s">
        <v>4</v>
      </c>
      <c r="G9" s="36" t="s">
        <v>4</v>
      </c>
      <c r="I9" s="12"/>
      <c r="J9" s="12"/>
      <c r="K9" s="12"/>
      <c r="M9" s="39"/>
      <c r="N9" s="39"/>
      <c r="O9" s="39"/>
    </row>
    <row r="10" spans="1:15">
      <c r="A10" s="15" t="s">
        <v>22</v>
      </c>
      <c r="B10" s="16">
        <v>4</v>
      </c>
      <c r="C10" s="16">
        <v>3</v>
      </c>
      <c r="D10" s="17">
        <f>(B10+C10)/2</f>
        <v>3.5</v>
      </c>
      <c r="E10" s="16">
        <v>4</v>
      </c>
      <c r="F10" s="16">
        <v>5</v>
      </c>
      <c r="G10" s="18">
        <v>4</v>
      </c>
      <c r="I10" s="13">
        <f>D10*E10</f>
        <v>14</v>
      </c>
      <c r="J10" s="13">
        <f>D10*F10</f>
        <v>17.5</v>
      </c>
      <c r="K10" s="13">
        <f>D10*G10</f>
        <v>14</v>
      </c>
    </row>
    <row r="11" spans="1:15">
      <c r="A11" s="19" t="s">
        <v>23</v>
      </c>
      <c r="B11" s="20">
        <v>5</v>
      </c>
      <c r="C11" s="20">
        <v>5</v>
      </c>
      <c r="D11" s="21">
        <f>(B11+C11)/2</f>
        <v>5</v>
      </c>
      <c r="E11" s="20">
        <v>3</v>
      </c>
      <c r="F11" s="20">
        <v>4</v>
      </c>
      <c r="G11" s="22">
        <v>5</v>
      </c>
      <c r="I11" s="13">
        <f>D11*E11</f>
        <v>15</v>
      </c>
      <c r="J11" s="13">
        <f>D11*F11</f>
        <v>20</v>
      </c>
      <c r="K11" s="13">
        <f>D11*G11</f>
        <v>25</v>
      </c>
    </row>
    <row r="12" spans="1:15">
      <c r="A12" s="19" t="s">
        <v>24</v>
      </c>
      <c r="B12" s="20">
        <v>5</v>
      </c>
      <c r="C12" s="20">
        <v>4</v>
      </c>
      <c r="D12" s="21">
        <f>(B12+C12)/2</f>
        <v>4.5</v>
      </c>
      <c r="E12" s="20">
        <v>3</v>
      </c>
      <c r="F12" s="20">
        <v>4</v>
      </c>
      <c r="G12" s="22">
        <v>5</v>
      </c>
      <c r="I12" s="13">
        <f>D12*E12</f>
        <v>13.5</v>
      </c>
      <c r="J12" s="13">
        <f>D12*F12</f>
        <v>18</v>
      </c>
      <c r="K12" s="13">
        <f>D12*G12</f>
        <v>22.5</v>
      </c>
    </row>
    <row r="13" spans="1:15">
      <c r="A13" s="19" t="s">
        <v>25</v>
      </c>
      <c r="B13" s="20">
        <v>4</v>
      </c>
      <c r="C13" s="20">
        <v>5</v>
      </c>
      <c r="D13" s="21">
        <f>(B13+C13)/2</f>
        <v>4.5</v>
      </c>
      <c r="E13" s="20">
        <v>3</v>
      </c>
      <c r="F13" s="20">
        <v>3</v>
      </c>
      <c r="G13" s="22">
        <v>4</v>
      </c>
      <c r="I13" s="13">
        <f>D13*E13</f>
        <v>13.5</v>
      </c>
      <c r="J13" s="13">
        <f>D13*F13</f>
        <v>13.5</v>
      </c>
      <c r="K13" s="13">
        <f>D13*G13</f>
        <v>18</v>
      </c>
    </row>
    <row r="14" spans="1:15">
      <c r="A14" s="19" t="s">
        <v>26</v>
      </c>
      <c r="B14" s="20">
        <v>4</v>
      </c>
      <c r="C14" s="20">
        <v>3</v>
      </c>
      <c r="D14" s="21">
        <f>(B14+C14)/2</f>
        <v>3.5</v>
      </c>
      <c r="E14" s="20">
        <v>2</v>
      </c>
      <c r="F14" s="20">
        <v>3</v>
      </c>
      <c r="G14" s="22">
        <v>4</v>
      </c>
      <c r="I14" s="13">
        <f>D14*E14</f>
        <v>7</v>
      </c>
      <c r="J14" s="13">
        <f>D14*F14</f>
        <v>10.5</v>
      </c>
      <c r="K14" s="13">
        <f>D14*G14</f>
        <v>14</v>
      </c>
    </row>
    <row r="15" spans="1:15">
      <c r="A15" s="19" t="s">
        <v>27</v>
      </c>
      <c r="B15" s="20">
        <v>5</v>
      </c>
      <c r="C15" s="20">
        <v>4</v>
      </c>
      <c r="D15" s="21">
        <f>(B15+C15)/2</f>
        <v>4.5</v>
      </c>
      <c r="E15" s="20">
        <v>4</v>
      </c>
      <c r="F15" s="20">
        <v>4</v>
      </c>
      <c r="G15" s="22">
        <v>5</v>
      </c>
      <c r="I15" s="13">
        <f>D15*E15</f>
        <v>18</v>
      </c>
      <c r="J15" s="13">
        <f>D15*F15</f>
        <v>18</v>
      </c>
      <c r="K15" s="13">
        <f>D15*G15</f>
        <v>22.5</v>
      </c>
    </row>
    <row r="16" spans="1:15">
      <c r="A16" s="19" t="s">
        <v>28</v>
      </c>
      <c r="B16" s="20">
        <v>3</v>
      </c>
      <c r="C16" s="20">
        <v>2</v>
      </c>
      <c r="D16" s="21">
        <f>(B16+C16)/2</f>
        <v>2.5</v>
      </c>
      <c r="E16" s="20">
        <v>2</v>
      </c>
      <c r="F16" s="20">
        <v>3</v>
      </c>
      <c r="G16" s="22">
        <v>4</v>
      </c>
      <c r="I16" s="13">
        <f>D16*E16</f>
        <v>5</v>
      </c>
      <c r="J16" s="13">
        <f>D16*F16</f>
        <v>7.5</v>
      </c>
      <c r="K16" s="13">
        <f>D16*G16</f>
        <v>10</v>
      </c>
    </row>
    <row r="17" spans="1:11">
      <c r="A17" s="19" t="s">
        <v>29</v>
      </c>
      <c r="B17" s="20">
        <v>5</v>
      </c>
      <c r="C17" s="20">
        <v>4</v>
      </c>
      <c r="D17" s="21">
        <f>(B17+C17)/2</f>
        <v>4.5</v>
      </c>
      <c r="E17" s="20">
        <v>3</v>
      </c>
      <c r="F17" s="20">
        <v>3</v>
      </c>
      <c r="G17" s="22">
        <v>3</v>
      </c>
      <c r="I17" s="13">
        <f>D17*E17</f>
        <v>13.5</v>
      </c>
      <c r="J17" s="13">
        <f>D17*F17</f>
        <v>13.5</v>
      </c>
      <c r="K17" s="13">
        <f>D17*G17</f>
        <v>13.5</v>
      </c>
    </row>
    <row r="18" spans="1:11">
      <c r="A18" s="19" t="s">
        <v>30</v>
      </c>
      <c r="B18" s="20">
        <v>5</v>
      </c>
      <c r="C18" s="20">
        <v>3</v>
      </c>
      <c r="D18" s="21">
        <f>(B18+C18)/2</f>
        <v>4</v>
      </c>
      <c r="E18" s="20">
        <v>3</v>
      </c>
      <c r="F18" s="20">
        <v>3</v>
      </c>
      <c r="G18" s="22">
        <v>4</v>
      </c>
      <c r="I18" s="13">
        <f>D18*E18</f>
        <v>12</v>
      </c>
      <c r="J18" s="13">
        <f>D18*F18</f>
        <v>12</v>
      </c>
      <c r="K18" s="13">
        <f>D18*G18</f>
        <v>16</v>
      </c>
    </row>
    <row r="19" spans="1:11">
      <c r="A19" s="19" t="s">
        <v>31</v>
      </c>
      <c r="B19" s="20">
        <v>5</v>
      </c>
      <c r="C19" s="20">
        <v>4</v>
      </c>
      <c r="D19" s="21">
        <f>(B19+C19)/2</f>
        <v>4.5</v>
      </c>
      <c r="E19" s="20">
        <v>3</v>
      </c>
      <c r="F19" s="20">
        <v>3</v>
      </c>
      <c r="G19" s="22">
        <v>4</v>
      </c>
      <c r="I19" s="13">
        <f>D19*E19</f>
        <v>13.5</v>
      </c>
      <c r="J19" s="13">
        <f>D19*F19</f>
        <v>13.5</v>
      </c>
      <c r="K19" s="13">
        <f>D19*G19</f>
        <v>18</v>
      </c>
    </row>
    <row r="20" spans="1:11">
      <c r="A20" s="19" t="s">
        <v>32</v>
      </c>
      <c r="B20" s="20">
        <v>4</v>
      </c>
      <c r="C20" s="20">
        <v>3</v>
      </c>
      <c r="D20" s="21">
        <f>(B20+C20)/2</f>
        <v>3.5</v>
      </c>
      <c r="E20" s="20">
        <v>4</v>
      </c>
      <c r="F20" s="20">
        <v>3</v>
      </c>
      <c r="G20" s="22">
        <v>3</v>
      </c>
      <c r="I20" s="13">
        <f>D20*E20</f>
        <v>14</v>
      </c>
      <c r="J20" s="13">
        <f>D20*F20</f>
        <v>10.5</v>
      </c>
      <c r="K20" s="13">
        <f>D20*G20</f>
        <v>10.5</v>
      </c>
    </row>
    <row r="21" spans="1:11" ht="15" thickBot="1">
      <c r="A21" s="23" t="s">
        <v>33</v>
      </c>
      <c r="B21" s="24">
        <v>5</v>
      </c>
      <c r="C21" s="24">
        <v>4</v>
      </c>
      <c r="D21" s="25">
        <f>(B21+C21)/2</f>
        <v>4.5</v>
      </c>
      <c r="E21" s="24">
        <v>3</v>
      </c>
      <c r="F21" s="24">
        <v>4</v>
      </c>
      <c r="G21" s="26">
        <v>4</v>
      </c>
      <c r="I21" s="13">
        <f>D21*E21</f>
        <v>13.5</v>
      </c>
      <c r="J21" s="13">
        <f>D21*F21</f>
        <v>18</v>
      </c>
      <c r="K21" s="13">
        <f>D21*G21</f>
        <v>18</v>
      </c>
    </row>
    <row r="22" spans="1:11" ht="15" thickBot="1">
      <c r="I22" s="14">
        <f>SUM(I10:I21)</f>
        <v>152.5</v>
      </c>
      <c r="J22" s="14">
        <f>SUM(J10:J21)</f>
        <v>172.5</v>
      </c>
      <c r="K22" s="14">
        <f>SUM(K10:K21)</f>
        <v>202</v>
      </c>
    </row>
    <row r="23" spans="1:11">
      <c r="A23" s="27" t="s">
        <v>34</v>
      </c>
      <c r="B23" s="28" t="s">
        <v>35</v>
      </c>
      <c r="C23" s="28"/>
      <c r="D23" s="28"/>
      <c r="E23" s="28" t="s">
        <v>36</v>
      </c>
      <c r="F23" s="28" t="s">
        <v>37</v>
      </c>
      <c r="G23" s="29" t="s">
        <v>38</v>
      </c>
    </row>
    <row r="24" spans="1:11" ht="15" thickBot="1">
      <c r="A24" s="30"/>
      <c r="B24" s="31"/>
      <c r="C24" s="31"/>
      <c r="D24" s="31"/>
      <c r="E24" s="32">
        <f>I22</f>
        <v>152.5</v>
      </c>
      <c r="F24" s="32">
        <f>J22</f>
        <v>172.5</v>
      </c>
      <c r="G24" s="33">
        <f>K22</f>
        <v>202</v>
      </c>
    </row>
    <row r="26" spans="1:11" ht="14.45" customHeight="1">
      <c r="A26" s="41" t="s">
        <v>39</v>
      </c>
      <c r="B26" s="41"/>
      <c r="C26" s="41"/>
      <c r="F26" s="4" t="s">
        <v>40</v>
      </c>
    </row>
    <row r="27" spans="1:11">
      <c r="A27" t="s">
        <v>41</v>
      </c>
      <c r="F27" s="4" t="s">
        <v>42</v>
      </c>
    </row>
    <row r="28" spans="1:11">
      <c r="A28" s="42" t="s">
        <v>43</v>
      </c>
      <c r="B28" s="42"/>
      <c r="C28" s="42"/>
      <c r="F28" s="4" t="s">
        <v>44</v>
      </c>
    </row>
    <row r="29" spans="1:11">
      <c r="A29" t="s">
        <v>45</v>
      </c>
    </row>
    <row r="30" spans="1:11">
      <c r="A30" t="s">
        <v>46</v>
      </c>
      <c r="B30" t="s">
        <v>47</v>
      </c>
    </row>
  </sheetData>
  <mergeCells count="4">
    <mergeCell ref="M9:O9"/>
    <mergeCell ref="M8:O8"/>
    <mergeCell ref="A26:C26"/>
    <mergeCell ref="A28:C28"/>
  </mergeCells>
  <dataValidations count="2">
    <dataValidation type="list" showInputMessage="1" showErrorMessage="1" sqref="B5" xr:uid="{53FD4964-5D02-4286-8387-13E357CBF299}">
      <formula1>"stabil, Wachstum, Neubau, Umbau,"</formula1>
    </dataValidation>
    <dataValidation type="list" allowBlank="1" showInputMessage="1" showErrorMessage="1" sqref="B6" xr:uid="{2F694B66-18AA-4D4C-B776-28876F4599AA}">
      <formula1>"Familie, Angestellte, Mischform"</formula1>
    </dataValidation>
  </dataValidations>
  <pageMargins left="0.7" right="0.7" top="0.78740157499999996" bottom="0.78740157499999996" header="0.3" footer="0.3"/>
  <pageSetup paperSize="9" orientation="landscape" horizontalDpi="0" verticalDpi="0" r:id="rId1"/>
  <headerFooter>
    <oddHeader>&amp;LINNOVATIONSTEAM MILCH&amp;R&amp;G</oddHeader>
    <oddFooter xml:space="preserve">&amp;L03_2026&amp;C&amp;"-,Fett"&amp;KFF0000Entscheidungsmatrix automatisch Melken 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3A5D6-51F8-4EB9-87A3-40C7B2905D8B}">
  <dimension ref="A2:F58"/>
  <sheetViews>
    <sheetView workbookViewId="0">
      <selection activeCell="A60" sqref="A60"/>
    </sheetView>
  </sheetViews>
  <sheetFormatPr defaultColWidth="11.42578125" defaultRowHeight="14.45"/>
  <cols>
    <col min="1" max="1" width="17.85546875" customWidth="1"/>
    <col min="2" max="2" width="7.85546875" customWidth="1"/>
    <col min="3" max="3" width="43.7109375" customWidth="1"/>
    <col min="5" max="5" width="26.140625" customWidth="1"/>
  </cols>
  <sheetData>
    <row r="2" spans="1:3" ht="23.45">
      <c r="A2" s="1" t="s">
        <v>48</v>
      </c>
    </row>
    <row r="3" spans="1:3">
      <c r="A3" s="2"/>
    </row>
    <row r="4" spans="1:3">
      <c r="A4" s="2" t="s">
        <v>49</v>
      </c>
    </row>
    <row r="5" spans="1:3">
      <c r="A5" s="2"/>
    </row>
    <row r="6" spans="1:3">
      <c r="A6" s="2" t="s">
        <v>50</v>
      </c>
    </row>
    <row r="7" spans="1:3">
      <c r="A7" s="2"/>
    </row>
    <row r="8" spans="1:3">
      <c r="A8" s="2" t="s">
        <v>51</v>
      </c>
    </row>
    <row r="9" spans="1:3">
      <c r="A9" s="2"/>
    </row>
    <row r="10" spans="1:3">
      <c r="A10" s="2" t="s">
        <v>52</v>
      </c>
    </row>
    <row r="12" spans="1:3" ht="23.45">
      <c r="A12" s="1" t="s">
        <v>53</v>
      </c>
    </row>
    <row r="14" spans="1:3">
      <c r="A14" t="s">
        <v>54</v>
      </c>
    </row>
    <row r="16" spans="1:3">
      <c r="A16" s="6" t="s">
        <v>55</v>
      </c>
      <c r="B16" s="6" t="s">
        <v>56</v>
      </c>
      <c r="C16" s="6" t="s">
        <v>57</v>
      </c>
    </row>
    <row r="17" spans="1:5" ht="40.9" customHeight="1">
      <c r="A17" s="7" t="s">
        <v>22</v>
      </c>
      <c r="B17" s="5">
        <v>5</v>
      </c>
      <c r="C17" s="7" t="s">
        <v>58</v>
      </c>
    </row>
    <row r="18" spans="1:5" ht="36" customHeight="1">
      <c r="A18" s="7" t="s">
        <v>23</v>
      </c>
      <c r="B18" s="5">
        <v>4</v>
      </c>
      <c r="C18" s="7" t="s">
        <v>59</v>
      </c>
    </row>
    <row r="19" spans="1:5" ht="27.6" customHeight="1">
      <c r="A19" s="7" t="s">
        <v>24</v>
      </c>
      <c r="B19" s="5">
        <v>5</v>
      </c>
      <c r="C19" s="7" t="s">
        <v>60</v>
      </c>
    </row>
    <row r="20" spans="1:5" ht="37.15" customHeight="1">
      <c r="A20" s="7" t="s">
        <v>25</v>
      </c>
      <c r="B20" s="5">
        <v>4</v>
      </c>
      <c r="C20" s="7" t="s">
        <v>61</v>
      </c>
    </row>
    <row r="21" spans="1:5" ht="40.15" customHeight="1">
      <c r="A21" s="7" t="s">
        <v>26</v>
      </c>
      <c r="B21" s="5">
        <v>4</v>
      </c>
      <c r="C21" s="7" t="s">
        <v>62</v>
      </c>
    </row>
    <row r="22" spans="1:5" ht="36" customHeight="1">
      <c r="A22" s="7" t="s">
        <v>27</v>
      </c>
      <c r="B22" s="5">
        <v>3</v>
      </c>
      <c r="C22" s="7" t="s">
        <v>63</v>
      </c>
    </row>
    <row r="23" spans="1:5" ht="38.450000000000003" customHeight="1">
      <c r="A23" s="7" t="s">
        <v>28</v>
      </c>
      <c r="B23" s="5">
        <v>3</v>
      </c>
      <c r="C23" s="7" t="s">
        <v>64</v>
      </c>
    </row>
    <row r="24" spans="1:5" ht="32.450000000000003" customHeight="1">
      <c r="A24" s="7" t="s">
        <v>33</v>
      </c>
      <c r="B24" s="5">
        <v>5</v>
      </c>
      <c r="C24" s="7" t="s">
        <v>65</v>
      </c>
    </row>
    <row r="26" spans="1:5" ht="23.45">
      <c r="A26" s="1" t="s">
        <v>66</v>
      </c>
    </row>
    <row r="28" spans="1:5" ht="28.9">
      <c r="A28" s="6" t="s">
        <v>55</v>
      </c>
      <c r="B28" s="6" t="s">
        <v>67</v>
      </c>
      <c r="C28" s="6" t="s">
        <v>68</v>
      </c>
      <c r="D28" s="6" t="s">
        <v>38</v>
      </c>
      <c r="E28" s="6" t="s">
        <v>69</v>
      </c>
    </row>
    <row r="29" spans="1:5" ht="55.15" customHeight="1">
      <c r="A29" s="7" t="s">
        <v>22</v>
      </c>
      <c r="B29" s="5">
        <v>4</v>
      </c>
      <c r="C29" s="7" t="s">
        <v>70</v>
      </c>
      <c r="D29" s="5">
        <v>4</v>
      </c>
      <c r="E29" s="7" t="s">
        <v>71</v>
      </c>
    </row>
    <row r="30" spans="1:5" ht="41.45" customHeight="1">
      <c r="A30" s="7" t="s">
        <v>23</v>
      </c>
      <c r="B30" s="5">
        <v>3</v>
      </c>
      <c r="C30" s="7" t="s">
        <v>72</v>
      </c>
      <c r="D30" s="5">
        <v>4</v>
      </c>
      <c r="E30" s="7" t="s">
        <v>73</v>
      </c>
    </row>
    <row r="31" spans="1:5" ht="33.6" customHeight="1">
      <c r="A31" s="7" t="s">
        <v>24</v>
      </c>
      <c r="B31" s="5">
        <v>3</v>
      </c>
      <c r="C31" s="7" t="s">
        <v>74</v>
      </c>
      <c r="D31" s="5">
        <v>5</v>
      </c>
      <c r="E31" s="7" t="s">
        <v>75</v>
      </c>
    </row>
    <row r="32" spans="1:5" ht="40.15" customHeight="1">
      <c r="A32" s="7" t="s">
        <v>25</v>
      </c>
      <c r="B32" s="5">
        <v>3</v>
      </c>
      <c r="C32" s="7" t="s">
        <v>76</v>
      </c>
      <c r="D32" s="5">
        <v>4</v>
      </c>
      <c r="E32" s="7" t="s">
        <v>77</v>
      </c>
    </row>
    <row r="33" spans="1:6" ht="42.6" customHeight="1">
      <c r="A33" s="7" t="s">
        <v>26</v>
      </c>
      <c r="B33" s="5">
        <v>3</v>
      </c>
      <c r="C33" s="7" t="s">
        <v>78</v>
      </c>
      <c r="D33" s="5">
        <v>4</v>
      </c>
      <c r="E33" s="7" t="s">
        <v>79</v>
      </c>
    </row>
    <row r="34" spans="1:6" ht="41.45" customHeight="1">
      <c r="A34" s="7" t="s">
        <v>27</v>
      </c>
      <c r="B34" s="5">
        <v>4</v>
      </c>
      <c r="C34" s="7" t="s">
        <v>80</v>
      </c>
      <c r="D34" s="5">
        <v>3</v>
      </c>
      <c r="E34" s="7" t="s">
        <v>81</v>
      </c>
    </row>
    <row r="35" spans="1:6" ht="55.9" customHeight="1">
      <c r="A35" s="7" t="s">
        <v>28</v>
      </c>
      <c r="B35" s="5">
        <v>3</v>
      </c>
      <c r="C35" s="7" t="s">
        <v>82</v>
      </c>
      <c r="D35" s="5">
        <v>3</v>
      </c>
      <c r="E35" s="7" t="s">
        <v>83</v>
      </c>
    </row>
    <row r="36" spans="1:6" ht="64.900000000000006" customHeight="1">
      <c r="A36" s="7" t="s">
        <v>33</v>
      </c>
      <c r="B36" s="5">
        <v>3</v>
      </c>
      <c r="C36" s="7" t="s">
        <v>84</v>
      </c>
      <c r="D36" s="5">
        <v>5</v>
      </c>
      <c r="E36" s="7" t="s">
        <v>85</v>
      </c>
    </row>
    <row r="39" spans="1:6" ht="23.45">
      <c r="A39" s="1" t="s">
        <v>86</v>
      </c>
    </row>
    <row r="41" spans="1:6">
      <c r="A41" s="8" t="s">
        <v>87</v>
      </c>
      <c r="C41" t="s">
        <v>88</v>
      </c>
    </row>
    <row r="42" spans="1:6" ht="28.9">
      <c r="A42" s="6" t="s">
        <v>55</v>
      </c>
      <c r="B42" s="6" t="s">
        <v>56</v>
      </c>
      <c r="C42" s="6" t="s">
        <v>89</v>
      </c>
      <c r="D42" s="6" t="s">
        <v>90</v>
      </c>
      <c r="E42" s="6" t="s">
        <v>91</v>
      </c>
      <c r="F42" s="6" t="s">
        <v>92</v>
      </c>
    </row>
    <row r="43" spans="1:6" ht="28.9">
      <c r="A43" s="7" t="s">
        <v>22</v>
      </c>
      <c r="B43" s="5">
        <v>5</v>
      </c>
      <c r="C43" s="5">
        <v>4</v>
      </c>
      <c r="D43" s="7">
        <v>20</v>
      </c>
      <c r="E43" s="5">
        <v>4</v>
      </c>
      <c r="F43" s="7">
        <v>20</v>
      </c>
    </row>
    <row r="44" spans="1:6">
      <c r="A44" s="7" t="s">
        <v>23</v>
      </c>
      <c r="B44" s="5">
        <v>4</v>
      </c>
      <c r="C44" s="5">
        <v>3</v>
      </c>
      <c r="D44" s="7">
        <v>12</v>
      </c>
      <c r="E44" s="5">
        <v>4</v>
      </c>
      <c r="F44" s="7">
        <v>16</v>
      </c>
    </row>
    <row r="45" spans="1:6">
      <c r="A45" s="7" t="s">
        <v>24</v>
      </c>
      <c r="B45" s="5">
        <v>5</v>
      </c>
      <c r="C45" s="5">
        <v>3</v>
      </c>
      <c r="D45" s="7">
        <v>15</v>
      </c>
      <c r="E45" s="5">
        <v>5</v>
      </c>
      <c r="F45" s="7">
        <v>25</v>
      </c>
    </row>
    <row r="46" spans="1:6">
      <c r="A46" s="7" t="s">
        <v>25</v>
      </c>
      <c r="B46" s="5">
        <v>4</v>
      </c>
      <c r="C46" s="5">
        <v>3</v>
      </c>
      <c r="D46" s="7">
        <v>12</v>
      </c>
      <c r="E46" s="5">
        <v>4</v>
      </c>
      <c r="F46" s="7">
        <v>16</v>
      </c>
    </row>
    <row r="47" spans="1:6">
      <c r="A47" s="7" t="s">
        <v>26</v>
      </c>
      <c r="B47" s="5">
        <v>4</v>
      </c>
      <c r="C47" s="5">
        <v>3</v>
      </c>
      <c r="D47" s="7">
        <v>12</v>
      </c>
      <c r="E47" s="5">
        <v>4</v>
      </c>
      <c r="F47" s="7">
        <v>16</v>
      </c>
    </row>
    <row r="48" spans="1:6">
      <c r="A48" s="7" t="s">
        <v>27</v>
      </c>
      <c r="B48" s="5">
        <v>3</v>
      </c>
      <c r="C48" s="5">
        <v>4</v>
      </c>
      <c r="D48" s="7">
        <v>12</v>
      </c>
      <c r="E48" s="5">
        <v>3</v>
      </c>
      <c r="F48" s="7">
        <v>9</v>
      </c>
    </row>
    <row r="49" spans="1:6">
      <c r="A49" s="7" t="s">
        <v>28</v>
      </c>
      <c r="B49" s="5">
        <v>3</v>
      </c>
      <c r="C49" s="5">
        <v>3</v>
      </c>
      <c r="D49" s="7">
        <v>9</v>
      </c>
      <c r="E49" s="5">
        <v>3</v>
      </c>
      <c r="F49" s="7">
        <v>9</v>
      </c>
    </row>
    <row r="50" spans="1:6">
      <c r="A50" s="7" t="s">
        <v>33</v>
      </c>
      <c r="B50" s="5">
        <v>5</v>
      </c>
      <c r="C50" s="5">
        <v>3</v>
      </c>
      <c r="D50" s="7">
        <v>15</v>
      </c>
      <c r="E50" s="5">
        <v>5</v>
      </c>
      <c r="F50" s="7">
        <v>25</v>
      </c>
    </row>
    <row r="51" spans="1:6">
      <c r="C51" s="3"/>
      <c r="D51" s="4">
        <f>SUM(D43:D50)</f>
        <v>107</v>
      </c>
      <c r="F51" s="4">
        <f>SUM(F43:F50)</f>
        <v>136</v>
      </c>
    </row>
    <row r="53" spans="1:6" ht="23.45">
      <c r="A53" s="1" t="s">
        <v>93</v>
      </c>
    </row>
    <row r="54" spans="1:6">
      <c r="A54" s="2"/>
    </row>
    <row r="55" spans="1:6">
      <c r="A55" s="2" t="s">
        <v>94</v>
      </c>
    </row>
    <row r="56" spans="1:6">
      <c r="A56" s="2" t="s">
        <v>95</v>
      </c>
    </row>
    <row r="58" spans="1:6">
      <c r="A58" t="s">
        <v>96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E361DF5C847774CB2FD07B4DC1A33BA" ma:contentTypeVersion="13" ma:contentTypeDescription="Ein neues Dokument erstellen." ma:contentTypeScope="" ma:versionID="24ad53d47382969272666c992a80398b">
  <xsd:schema xmlns:xsd="http://www.w3.org/2001/XMLSchema" xmlns:xs="http://www.w3.org/2001/XMLSchema" xmlns:p="http://schemas.microsoft.com/office/2006/metadata/properties" xmlns:ns2="b19f0b94-58ed-4ca5-a704-c99f639139cb" xmlns:ns3="c7244ac0-aafd-4b11-95cb-b15552936a6c" targetNamespace="http://schemas.microsoft.com/office/2006/metadata/properties" ma:root="true" ma:fieldsID="d797c42658ab34175bd9b9ddcea258a2" ns2:_="" ns3:_="">
    <xsd:import namespace="b19f0b94-58ed-4ca5-a704-c99f639139cb"/>
    <xsd:import namespace="c7244ac0-aafd-4b11-95cb-b15552936a6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9f0b94-58ed-4ca5-a704-c99f639139cb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ierungen" ma:readOnly="false" ma:fieldId="{5cf76f15-5ced-4ddc-b409-7134ff3c332f}" ma:taxonomyMulti="true" ma:sspId="72f6b3bd-d985-4003-a0f4-7afb1b9908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244ac0-aafd-4b11-95cb-b15552936a6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9eee68b-11e9-4fda-84b4-c4db21f02b4e}" ma:internalName="TaxCatchAll" ma:showField="CatchAllData" ma:web="c7244ac0-aafd-4b11-95cb-b15552936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9f0b94-58ed-4ca5-a704-c99f639139cb">
      <Terms xmlns="http://schemas.microsoft.com/office/infopath/2007/PartnerControls"/>
    </lcf76f155ced4ddcb4097134ff3c332f>
    <TaxCatchAll xmlns="c7244ac0-aafd-4b11-95cb-b15552936a6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00726C-305C-458C-B47F-4FD27C5C77C0}"/>
</file>

<file path=customXml/itemProps2.xml><?xml version="1.0" encoding="utf-8"?>
<ds:datastoreItem xmlns:ds="http://schemas.openxmlformats.org/officeDocument/2006/customXml" ds:itemID="{82BEE8C9-6010-4F09-BD64-830511EBA324}"/>
</file>

<file path=customXml/itemProps3.xml><?xml version="1.0" encoding="utf-8"?>
<ds:datastoreItem xmlns:ds="http://schemas.openxmlformats.org/officeDocument/2006/customXml" ds:itemID="{DD96295A-462A-450F-B07F-F91DA48F8A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Central Service Group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Sibylle Möcklinghoff-Wicke</dc:creator>
  <cp:keywords/>
  <dc:description/>
  <cp:lastModifiedBy/>
  <cp:revision/>
  <dcterms:created xsi:type="dcterms:W3CDTF">2026-03-17T06:41:16Z</dcterms:created>
  <dcterms:modified xsi:type="dcterms:W3CDTF">2026-07-21T15:37:19Z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0x0101001E361DF5C847774CB2FD07B4DC1A33BA</vt:lpwstr>
  </property>
  <property fmtid="{D5CDD505-2E9C-101B-9397-08002B2CF9AE}" pid="3" name="MediaServiceImageTags">
    <vt:lpwstr/>
  </property>
</Properties>
</file>