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https://dlgev-my.sharepoint.com/personal/t_kuenzel_dlg_org/Documents/Desktop/Heft 3_2026/"/>
    </mc:Choice>
  </mc:AlternateContent>
  <xr:revisionPtr revIDLastSave="0" documentId="8_{D0123DB9-ED0A-4BFC-926B-BD483A4205B3}" xr6:coauthVersionLast="36" xr6:coauthVersionMax="36" xr10:uidLastSave="{00000000-0000-0000-0000-000000000000}"/>
  <bookViews>
    <workbookView xWindow="28680" yWindow="-120" windowWidth="29040" windowHeight="15720" xr2:uid="{A774DA35-37C4-44E9-B71A-F45B8BF29121}"/>
  </bookViews>
  <sheets>
    <sheet name="DB" sheetId="1" r:id="rId1"/>
  </sheets>
  <externalReferences>
    <externalReference r:id="rId2"/>
    <externalReference r:id="rId3"/>
  </externalReferences>
  <definedNames>
    <definedName name="_Bla11">#REF!</definedName>
    <definedName name="_Bla12">#REF!</definedName>
    <definedName name="_xlnm._FilterDatabase" localSheetId="0" hidden="1">DB!$A$1:$A$181</definedName>
    <definedName name="_tab2">#REF!</definedName>
    <definedName name="a" hidden="1">{#N/A,#N/A,FALSE,"Kalkulationsgrundlagen";#N/A,#N/A,FALSE,"Investitionskosten";#N/A,#N/A,FALSE,"Finanzierung";#N/A,#N/A,FALSE,"Deckungsbeitragsrechnung";#N/A,#N/A,FALSE,"Futterkostenkalkulation";#N/A,#N/A,FALSE,"Kapitalflußrechnung - payback";#N/A,#N/A,FALSE,"Öffentl.Darlehn";#N/A,#N/A,FALSE,"ZV-Darlehn 20 Jahre";#N/A,#N/A,FALSE,"ZV-Darlehn 10 Jahre";#N/A,#N/A,FALSE,"Kapitalmarktdarlehn 20 J.";#N/A,#N/A,FALSE,"Kapitalmarktdarlehn 10 J.";#N/A,#N/A,FALSE,"Steuerwirkung"}</definedName>
    <definedName name="aa">#REF!</definedName>
    <definedName name="aaaa">#REF!</definedName>
    <definedName name="aaaaa">#REF!</definedName>
    <definedName name="ab">#REF!</definedName>
    <definedName name="abc" localSheetId="0" hidden="1">{#N/A,#N/A,FALSE,"Ergebnis"}</definedName>
    <definedName name="abc" hidden="1">{#N/A,#N/A,FALSE,"Ergebnis"}</definedName>
    <definedName name="Abwahl.Druckseiten">#REF!</definedName>
    <definedName name="ac">#REF!</definedName>
    <definedName name="Ackerfläche">#REF!</definedName>
    <definedName name="ACwvu.Tabelle11." hidden="1">#REF!</definedName>
    <definedName name="ACwvu.Tabelle12." hidden="1">#REF!</definedName>
    <definedName name="ACwvu.Tabelle13." hidden="1">#REF!</definedName>
    <definedName name="ACwvu.Tabelle14." hidden="1">#REF!</definedName>
    <definedName name="ACwvu.Tabelle16." hidden="1">#REF!</definedName>
    <definedName name="ACwvu.Tabelle17." hidden="1">#REF!</definedName>
    <definedName name="ACwvu.Tabelle6." hidden="1">#REF!</definedName>
    <definedName name="ACwvu.Tabelle7." hidden="1">#REF!</definedName>
    <definedName name="ad">#REF!</definedName>
    <definedName name="AK_Ist_B9">#REF!</definedName>
    <definedName name="AK_Ziel_B9">#REF!</definedName>
    <definedName name="AK2_Vertikal" localSheetId="0" hidden="1">{#N/A,#N/A,FALSE,"Bestand";#N/A,#N/A,FALSE,"Kosten";#N/A,#N/A,FALSE,"KTBL-Best.";#N/A,#N/A,FALSE,"KTBL-Kost.";#N/A,#N/A,FALSE,"KTBL-Ergebnis";#N/A,#N/A,FALSE,"Ergebnis"}</definedName>
    <definedName name="AK2_Vertikal" hidden="1">{#N/A,#N/A,FALSE,"Bestand";#N/A,#N/A,FALSE,"Kosten";#N/A,#N/A,FALSE,"KTBL-Best.";#N/A,#N/A,FALSE,"KTBL-Kost.";#N/A,#N/A,FALSE,"KTBL-Ergebnis";#N/A,#N/A,FALSE,"Ergebnis"}</definedName>
    <definedName name="Aktiver_Hefter">#REF!</definedName>
    <definedName name="AlteMappe">#REF!</definedName>
    <definedName name="Anbau_W_4">#REF!</definedName>
    <definedName name="Anbau_W_5">#REF!</definedName>
    <definedName name="Anbau_W_6">#REF!</definedName>
    <definedName name="Anbau_W_7">#REF!</definedName>
    <definedName name="Anbau_W_8">#REF!</definedName>
    <definedName name="Anbau_W_9">#REF!</definedName>
    <definedName name="Anbaueingabe4">#REF!</definedName>
    <definedName name="Anbaueingabe5">#REF!</definedName>
    <definedName name="Anbaueingabe6">#REF!</definedName>
    <definedName name="Anbaueingabe7">#REF!</definedName>
    <definedName name="Anbaueingabe8">#REF!</definedName>
    <definedName name="Anbaueingabe9">#REF!</definedName>
    <definedName name="Anbauverhältnis">#REF!</definedName>
    <definedName name="Anlagen">#REF!</definedName>
    <definedName name="Ausgaben">#REF!</definedName>
    <definedName name="Ausgabentexte">#REF!</definedName>
    <definedName name="Ausgabenumbuchungen">#REF!,#REF!,#REF!,#REF!,#REF!,#REF!,#REF!,#REF!,#REF!,#REF!</definedName>
    <definedName name="ausschnitt">#REF!</definedName>
    <definedName name="ausschnitt_löschen">#REF!</definedName>
    <definedName name="autoexec">#REF!</definedName>
    <definedName name="Baden_Würtemberg">#REF!</definedName>
    <definedName name="Bayern">#REF!</definedName>
    <definedName name="bb">#REF!</definedName>
    <definedName name="Berater" comment="Liste der Berater">#REF!</definedName>
    <definedName name="Beratungsunternehmen">#REF!</definedName>
    <definedName name="Berlin">#REF!</definedName>
    <definedName name="Boden_Klima_Raum">#REF!</definedName>
    <definedName name="Brandenburg_1">#REF!</definedName>
    <definedName name="Brandenburg_2">#REF!</definedName>
    <definedName name="Bremen">#REF!</definedName>
    <definedName name="Buchung">#REF!</definedName>
    <definedName name="Bundesland">#REF!</definedName>
    <definedName name="cboErntejahr">"cboErntejahr"</definedName>
    <definedName name="cboHersteller">"cboErntejahr"</definedName>
    <definedName name="cboKostenstelle">"cboKostenstelle"</definedName>
    <definedName name="ccc">#REF!</definedName>
    <definedName name="Cort">#REF!</definedName>
    <definedName name="CRübenanteil">#REF!</definedName>
    <definedName name="Cwvu.Tabelle17." hidden="1">#REF!,#REF!,#REF!,#REF!,#REF!,#REF!,#REF!,#REF!,#REF!,#REF!,#REF!,#REF!</definedName>
    <definedName name="Dateiname">#REF!</definedName>
    <definedName name="DMNELGrundfutter">#REF!</definedName>
    <definedName name="DMNELKraftfutter">#REF!</definedName>
    <definedName name="druck">#REF!</definedName>
    <definedName name="_xlnm.Print_Area" localSheetId="0">DB!$B$1:$BA$181</definedName>
    <definedName name="Dünger">#REF!</definedName>
    <definedName name="Einnahmen">#REF!</definedName>
    <definedName name="Einnahmentexte">#REF!</definedName>
    <definedName name="Einnahmenumbuchungen">#REF!,#REF!,#REF!,#REF!,#REF!,#REF!,#REF!,#REF!,#REF!</definedName>
    <definedName name="Einzeldruck">#REF!</definedName>
    <definedName name="Endung">#REF!</definedName>
    <definedName name="Erlös_4">#REF!</definedName>
    <definedName name="Erlös_5">#REF!</definedName>
    <definedName name="Erlös_6">#REF!</definedName>
    <definedName name="Erlös_7">#REF!</definedName>
    <definedName name="Erlös_8">#REF!</definedName>
    <definedName name="Erlös_9">#REF!</definedName>
    <definedName name="Ferkelherkunft_Mast">#REF!</definedName>
    <definedName name="Fütterung_Mast">#REF!</definedName>
    <definedName name="GuV">#REF!</definedName>
    <definedName name="GuV_2">#REF!</definedName>
    <definedName name="GuV_3">#REF!</definedName>
    <definedName name="GuV_4">#REF!</definedName>
    <definedName name="Haltung_Mast">#REF!</definedName>
    <definedName name="Hamburg">#REF!</definedName>
    <definedName name="Hebesatz">#REF!</definedName>
    <definedName name="Heizung_Mast">#REF!</definedName>
    <definedName name="Hessen">#REF!</definedName>
    <definedName name="ii">#REF!</definedName>
    <definedName name="j">#REF!</definedName>
    <definedName name="ja_nein">#REF!</definedName>
    <definedName name="Jahr1989_90">#REF!</definedName>
    <definedName name="jahr1990_91">#REF!</definedName>
    <definedName name="Jahr1991_92">#REF!</definedName>
    <definedName name="Jahr1992_93">#REF!</definedName>
    <definedName name="Kennzahlen" localSheetId="0" hidden="1">{#N/A,#N/A,FALSE,"Bestand";#N/A,#N/A,FALSE,"Kosten";#N/A,#N/A,FALSE,"KTBL-Best.";#N/A,#N/A,FALSE,"KTBL-Kost.";#N/A,#N/A,FALSE,"KTBL-Ergebnis";#N/A,#N/A,FALSE,"Ergebnis"}</definedName>
    <definedName name="Kennzahlen" hidden="1">{#N/A,#N/A,FALSE,"Bestand";#N/A,#N/A,FALSE,"Kosten";#N/A,#N/A,FALSE,"KTBL-Best.";#N/A,#N/A,FALSE,"KTBL-Kost.";#N/A,#N/A,FALSE,"KTBL-Ergebnis";#N/A,#N/A,FALSE,"Ergebnis"}</definedName>
    <definedName name="Kohlwanne">#REF!</definedName>
    <definedName name="Komponenten">#REF!</definedName>
    <definedName name="kopie">#REF!</definedName>
    <definedName name="Landschaft">#REF!</definedName>
    <definedName name="Mecklenberg_Vorpommern">#REF!</definedName>
    <definedName name="menü">#REF!</definedName>
    <definedName name="menue">#REF!</definedName>
    <definedName name="milch" localSheetId="0" hidden="1">{#N/A,#N/A,FALSE,"KTBL-Ergebnis";#N/A,#N/A,FALSE,"KTBL-Bestand";#N/A,#N/A,FALSE,"KTBL-Kosten"}</definedName>
    <definedName name="milch" hidden="1">{#N/A,#N/A,FALSE,"KTBL-Ergebnis";#N/A,#N/A,FALSE,"KTBL-Bestand";#N/A,#N/A,FALSE,"KTBL-Kosten"}</definedName>
    <definedName name="MilchDB03_04" localSheetId="0" hidden="1">{#N/A,#N/A,FALSE,"Ergebnis"}</definedName>
    <definedName name="MilchDB03_04" hidden="1">{#N/A,#N/A,FALSE,"Ergebnis"}</definedName>
    <definedName name="mm">#REF!</definedName>
    <definedName name="mmm">#REF!</definedName>
    <definedName name="Nährstoffe_öko">#REF!</definedName>
    <definedName name="Naturalertrag_W_4">#REF!</definedName>
    <definedName name="Naturalertrag_W_5">#REF!</definedName>
    <definedName name="Naturalertrag_W_6">#REF!</definedName>
    <definedName name="Naturalertrag_W_7">#REF!</definedName>
    <definedName name="Naturalertrag_W_8">#REF!</definedName>
    <definedName name="Naturalertrag_W_9">#REF!</definedName>
    <definedName name="Niedersachsen_01">#REF!</definedName>
    <definedName name="Niedersachsen_02">#REF!</definedName>
    <definedName name="Niedersachsen_03">#REF!</definedName>
    <definedName name="Niedersachsen_04">#REF!</definedName>
    <definedName name="Niedersachsen_05">#REF!</definedName>
    <definedName name="Niedersachsen_06">#REF!</definedName>
    <definedName name="Niedersachsen_07">#REF!</definedName>
    <definedName name="Niedersachsen_08">#REF!</definedName>
    <definedName name="Niedersachsen_09">#REF!</definedName>
    <definedName name="Niedersachsen_10">#REF!</definedName>
    <definedName name="nn">#REF!</definedName>
    <definedName name="Nordrhein_Westfalen">#REF!</definedName>
    <definedName name="oo">#REF!</definedName>
    <definedName name="ooo">#REF!</definedName>
    <definedName name="pppp">#REF!</definedName>
    <definedName name="PV_lang16">#REF!</definedName>
    <definedName name="PV_lang17">#REF!</definedName>
    <definedName name="PV_lang18">#REF!</definedName>
    <definedName name="PV_lang19">#REF!</definedName>
    <definedName name="PV_lang20">#REF!</definedName>
    <definedName name="PV_lang21">#REF!</definedName>
    <definedName name="PV_lang22">#REF!</definedName>
    <definedName name="PV_lang23">#REF!</definedName>
    <definedName name="PV_lang24">#REF!</definedName>
    <definedName name="PV_lang25">#REF!</definedName>
    <definedName name="PV_lang26">#REF!</definedName>
    <definedName name="PV_lang27">#REF!</definedName>
    <definedName name="PV_lang28">#REF!</definedName>
    <definedName name="PV_lang29">#REF!</definedName>
    <definedName name="PV_lang30">#REF!</definedName>
    <definedName name="PV_lang31">#REF!</definedName>
    <definedName name="PV_lang32">#REF!</definedName>
    <definedName name="PV_lang33">#REF!</definedName>
    <definedName name="PV_lang34">#REF!</definedName>
    <definedName name="PV_lang35">#REF!</definedName>
    <definedName name="PV_lang36">#REF!</definedName>
    <definedName name="PV_lang37">#REF!</definedName>
    <definedName name="PV_lang38">#REF!</definedName>
    <definedName name="PV_lang39">#REF!</definedName>
    <definedName name="PV_lang40">#REF!</definedName>
    <definedName name="PV_lang41">#REF!</definedName>
    <definedName name="PV_lang42">#REF!</definedName>
    <definedName name="PV_lang43">#REF!</definedName>
    <definedName name="PV_lang44">#REF!</definedName>
    <definedName name="PV_lang45">#REF!</definedName>
    <definedName name="PV_lang46">#REF!</definedName>
    <definedName name="PV_lang47">#REF!</definedName>
    <definedName name="PV_lang48">#REF!</definedName>
    <definedName name="PV_lang49">#REF!</definedName>
    <definedName name="PV_lang50">#REF!</definedName>
    <definedName name="PV_lang51">#REF!</definedName>
    <definedName name="PV_lang52">#REF!</definedName>
    <definedName name="PV_lang53">#REF!</definedName>
    <definedName name="PV_lang54">#REF!</definedName>
    <definedName name="PV_lang55">#REF!</definedName>
    <definedName name="PV_lang56">#REF!</definedName>
    <definedName name="PV_lang57">#REF!</definedName>
    <definedName name="PV_lang58">#REF!</definedName>
    <definedName name="PV_lang59">#REF!</definedName>
    <definedName name="PV_lang60">#REF!</definedName>
    <definedName name="q" hidden="1">{#N/A,#N/A,FALSE,"Kalkulationsgrundlagen";#N/A,#N/A,FALSE,"Investitionskosten";#N/A,#N/A,FALSE,"Finanzierung";#N/A,#N/A,FALSE,"Deckungsbeitragsrechnung";#N/A,#N/A,FALSE,"Futterkostenkalkulation";#N/A,#N/A,FALSE,"Kapitalflußrechnung - payback";#N/A,#N/A,FALSE,"Öffentl.Darlehn";#N/A,#N/A,FALSE,"ZV-Darlehn 20 Jahre";#N/A,#N/A,FALSE,"ZV-Darlehn 10 Jahre";#N/A,#N/A,FALSE,"Kapitalmarktdarlehn 20 J.";#N/A,#N/A,FALSE,"Kapitalmarktdarlehn 10 J.";#N/A,#N/A,FALSE,"Steuerwirkung"}</definedName>
    <definedName name="qqq">#REF!</definedName>
    <definedName name="qww" hidden="1">{#N/A,#N/A,FALSE,"Kalkulationsgrundlagen";#N/A,#N/A,FALSE,"Investitionskosten";#N/A,#N/A,FALSE,"Finanzierung";#N/A,#N/A,FALSE,"Deckungsbeitragsrechnung";#N/A,#N/A,FALSE,"Futterkostenkalkulation";#N/A,#N/A,FALSE,"Kapitalflußrechnung - payback";#N/A,#N/A,FALSE,"Öffentl.Darlehn";#N/A,#N/A,FALSE,"ZV-Darlehn 20 Jahre";#N/A,#N/A,FALSE,"ZV-Darlehn 10 Jahre";#N/A,#N/A,FALSE,"Kapitalmarktdarlehn 20 J.";#N/A,#N/A,FALSE,"Kapitalmarktdarlehn 10 J.";#N/A,#N/A,FALSE,"Steuerwirkung"}</definedName>
    <definedName name="Rheinland_Pfalz_1">#REF!</definedName>
    <definedName name="Rheinland_Pfalz_2">#REF!</definedName>
    <definedName name="rr">#REF!</definedName>
    <definedName name="Saarland">#REF!</definedName>
    <definedName name="Sachsen">#REF!</definedName>
    <definedName name="Sachsen_Anhalt">#REF!</definedName>
    <definedName name="Schleswig_Holstein">#REF!</definedName>
    <definedName name="Schutz_entfernen">#REF!</definedName>
    <definedName name="Spezialkosten_4">#REF!</definedName>
    <definedName name="Spezialkosten_5">#REF!</definedName>
    <definedName name="Spezialkosten_6">#REF!</definedName>
    <definedName name="Spezialkosten_7">#REF!</definedName>
    <definedName name="Spezialkosten_8">#REF!</definedName>
    <definedName name="Spezialkosten_9">#REF!</definedName>
    <definedName name="Swvu.Tabelle11." hidden="1">#REF!</definedName>
    <definedName name="Swvu.Tabelle12." hidden="1">#REF!</definedName>
    <definedName name="Swvu.Tabelle13." hidden="1">#REF!</definedName>
    <definedName name="Swvu.Tabelle14." hidden="1">#REF!</definedName>
    <definedName name="Swvu.Tabelle16." hidden="1">#REF!</definedName>
    <definedName name="Swvu.Tabelle17." hidden="1">#REF!</definedName>
    <definedName name="Swvu.Tabelle6." hidden="1">#REF!</definedName>
    <definedName name="Swvu.Tabelle7." hidden="1">#REF!</definedName>
    <definedName name="tblMaschinenDaten">#REF!</definedName>
    <definedName name="Thüringen_1">#REF!</definedName>
    <definedName name="Thüringen_2">#REF!</definedName>
    <definedName name="tt">#REF!</definedName>
    <definedName name="ttt">#REF!</definedName>
    <definedName name="Umsatz_4">#REF!</definedName>
    <definedName name="Umsatz_5">#REF!</definedName>
    <definedName name="Umsatz_6">#REF!</definedName>
    <definedName name="Umsatz_7">#REF!</definedName>
    <definedName name="Umsatz_8">#REF!</definedName>
    <definedName name="Umsatz_9">#REF!</definedName>
    <definedName name="USt">#REF!</definedName>
    <definedName name="üü">#REF!</definedName>
    <definedName name="uuu">#REF!</definedName>
    <definedName name="Variablekosten">#REF!</definedName>
    <definedName name="vvv">#REF!</definedName>
    <definedName name="we" localSheetId="0" hidden="1">{#N/A,#N/A,FALSE,"Bestand";#N/A,#N/A,FALSE,"Kosten";#N/A,#N/A,FALSE,"KTBL-Best.";#N/A,#N/A,FALSE,"KTBL-Kost.";#N/A,#N/A,FALSE,"KTBL-Ergebnis";#N/A,#N/A,FALSE,"Ergebnis"}</definedName>
    <definedName name="we" hidden="1">{#N/A,#N/A,FALSE,"Bestand";#N/A,#N/A,FALSE,"Kosten";#N/A,#N/A,FALSE,"KTBL-Best.";#N/A,#N/A,FALSE,"KTBL-Kost.";#N/A,#N/A,FALSE,"KTBL-Ergebnis";#N/A,#N/A,FALSE,"Ergebnis"}</definedName>
    <definedName name="we_1" hidden="1">{#N/A,#N/A,FALSE,"Bestand";#N/A,#N/A,FALSE,"Kosten";#N/A,#N/A,FALSE,"KTBL-Best.";#N/A,#N/A,FALSE,"KTBL-Kost.";#N/A,#N/A,FALSE,"KTBL-Ergebnis";#N/A,#N/A,FALSE,"Ergebnis"}</definedName>
    <definedName name="wrn.Anbau." hidden="1">{"Anbau1",#N/A,FALSE,"Anbau";"Anbau2",#N/A,FALSE,"Anbau";"Ergänzung",#N/A,FALSE,"Anbau";"Vieh",#N/A,FALSE,"Anbau"}</definedName>
    <definedName name="wrn.Anbau._1" hidden="1">{"Anbau1",#N/A,FALSE,"Anbau";"Anbau2",#N/A,FALSE,"Anbau";"Ergänzung",#N/A,FALSE,"Anbau";"Vieh",#N/A,FALSE,"Anbau"}</definedName>
    <definedName name="wrn.Betrieb._.Ergebnis." localSheetId="0" hidden="1">{#N/A,#N/A,FALSE,"Ergebnis"}</definedName>
    <definedName name="wrn.Betrieb._.Ergebnis." hidden="1">{#N/A,#N/A,FALSE,"Ergebnis"}</definedName>
    <definedName name="wrn.Betrieb._.Ergebnis._1" hidden="1">{#N/A,#N/A,FALSE,"Ergebnis"}</definedName>
    <definedName name="wrn.Betrieb._.Ergebnis_1" hidden="1">{#N/A,#N/A,FALSE,"Ergebnis"}</definedName>
    <definedName name="wrn.Betrieb._.Gesamt." localSheetId="0" hidden="1">{#N/A,#N/A,FALSE,"Bestand";#N/A,#N/A,FALSE,"Kosten";#N/A,#N/A,FALSE,"Ergebnis"}</definedName>
    <definedName name="wrn.Betrieb._.Gesamt." hidden="1">{#N/A,#N/A,FALSE,"Bestand";#N/A,#N/A,FALSE,"Kosten";#N/A,#N/A,FALSE,"Ergebnis"}</definedName>
    <definedName name="wrn.Betrieb._.Gesamt._1" hidden="1">{#N/A,#N/A,FALSE,"Bestand";#N/A,#N/A,FALSE,"Kosten";#N/A,#N/A,FALSE,"Ergebnis"}</definedName>
    <definedName name="wrn.Erhebungen." localSheetId="0" hidden="1">{"Erhebung1",#N/A,TRUE,"Erhebung1";"Erhebung2",#N/A,TRUE,"Erhebung 2";"Erhebung3",#N/A,TRUE,"Erhebung3"}</definedName>
    <definedName name="wrn.Erhebungen." hidden="1">{"Erhebung1",#N/A,TRUE,"Erhebung1";"Erhebung2",#N/A,TRUE,"Erhebung 2";"Erhebung3",#N/A,TRUE,"Erhebung3"}</definedName>
    <definedName name="wrn.Erhebungen._1" hidden="1">{"Erhebung1",#N/A,TRUE,"Erhebung1";"Erhebung2",#N/A,TRUE,"Erhebung 2";"Erhebung3",#N/A,TRUE,"Erhebung3"}</definedName>
    <definedName name="wrn.Komplett." localSheetId="0" hidden="1">{#N/A,#N/A,FALSE,"Bestand";#N/A,#N/A,FALSE,"Kosten";#N/A,#N/A,FALSE,"KTBL-Best.";#N/A,#N/A,FALSE,"KTBL-Kost.";#N/A,#N/A,FALSE,"KTBL-Ergebnis";#N/A,#N/A,FALSE,"Ergebnis"}</definedName>
    <definedName name="wrn.Komplett." hidden="1">{#N/A,#N/A,FALSE,"Bestand";#N/A,#N/A,FALSE,"Kosten";#N/A,#N/A,FALSE,"KTBL-Best.";#N/A,#N/A,FALSE,"KTBL-Kost.";#N/A,#N/A,FALSE,"KTBL-Ergebnis";#N/A,#N/A,FALSE,"Ergebnis"}</definedName>
    <definedName name="wrn.Komplett._1" hidden="1">{#N/A,#N/A,FALSE,"Bestand";#N/A,#N/A,FALSE,"Kosten";#N/A,#N/A,FALSE,"KTBL-Best.";#N/A,#N/A,FALSE,"KTBL-Kost.";#N/A,#N/A,FALSE,"KTBL-Ergebnis";#N/A,#N/A,FALSE,"Ergebnis"}</definedName>
    <definedName name="wrn.Komplett_1" hidden="1">{#N/A,#N/A,FALSE,"Bestand";#N/A,#N/A,FALSE,"Kosten";#N/A,#N/A,FALSE,"KTBL-Best.";#N/A,#N/A,FALSE,"KTBL-Kost.";#N/A,#N/A,FALSE,"KTBL-Ergebnis";#N/A,#N/A,FALSE,"Ergebnis"}</definedName>
    <definedName name="wrn.Kosatest." localSheetId="0" hidden="1">{#N/A,#N/A,FALSE,"Arbeit";#N/A,#N/A,FALSE,"DB + Gewinn";#N/A,#N/A,FALSE,"Preis"}</definedName>
    <definedName name="wrn.Kosatest." hidden="1">{#N/A,#N/A,FALSE,"Arbeit";#N/A,#N/A,FALSE,"DB + Gewinn";#N/A,#N/A,FALSE,"Preis"}</definedName>
    <definedName name="wrn.KTBL._.Ergebnis." localSheetId="0" hidden="1">{#N/A,#N/A,FALSE,"KTBL-Ergebnis"}</definedName>
    <definedName name="wrn.KTBL._.Ergebnis." hidden="1">{#N/A,#N/A,FALSE,"KTBL-Ergebnis"}</definedName>
    <definedName name="wrn.KTBL._.Ergebnis._1" hidden="1">{#N/A,#N/A,FALSE,"KTBL-Ergebnis"}</definedName>
    <definedName name="wrn.KTBL._.Gesamt." localSheetId="0" hidden="1">{#N/A,#N/A,FALSE,"KTBL-Ergebnis";#N/A,#N/A,FALSE,"KTBL-Bestand";#N/A,#N/A,FALSE,"KTBL-Kosten"}</definedName>
    <definedName name="wrn.KTBL._.Gesamt." hidden="1">{#N/A,#N/A,FALSE,"KTBL-Ergebnis";#N/A,#N/A,FALSE,"KTBL-Bestand";#N/A,#N/A,FALSE,"KTBL-Kosten"}</definedName>
    <definedName name="wrn.KTBL._.Gesamt._1" hidden="1">{#N/A,#N/A,FALSE,"KTBL-Ergebnis";#N/A,#N/A,FALSE,"KTBL-Bestand";#N/A,#N/A,FALSE,"KTBL-Kosten"}</definedName>
    <definedName name="wrn.Liquid." localSheetId="0" hidden="1">{#N/A,#N/A,FALSE,"Hötensl"}</definedName>
    <definedName name="wrn.Liquid." hidden="1">{#N/A,#N/A,FALSE,"Hötensl"}</definedName>
    <definedName name="wrn.Teildruck." localSheetId="0" hidden="1">{#N/A,#N/A,TRUE,"Düngemittelpreise";#N/A,#N/A,TRUE,"Preis frei Pflanze";#N/A,#N/A,TRUE,"Düngemittel"}</definedName>
    <definedName name="wrn.Teildruck." hidden="1">{#N/A,#N/A,TRUE,"Düngemittelpreise";#N/A,#N/A,TRUE,"Preis frei Pflanze";#N/A,#N/A,TRUE,"Düngemittel"}</definedName>
    <definedName name="ww">#REF!</definedName>
    <definedName name="WWW" localSheetId="0" hidden="1">{#N/A,#N/A,FALSE,"Bestand";#N/A,#N/A,FALSE,"Kosten";#N/A,#N/A,FALSE,"Ergebnis"}</definedName>
    <definedName name="www">#REF!</definedName>
    <definedName name="xx">#REF!</definedName>
    <definedName name="xxxx">#REF!</definedName>
    <definedName name="xyz" localSheetId="0" hidden="1">{#N/A,#N/A,FALSE,"Ergebnis"}</definedName>
    <definedName name="xyz" hidden="1">{#N/A,#N/A,FALSE,"Ergebnis"}</definedName>
    <definedName name="yy">#REF!</definedName>
    <definedName name="yyy">#REF!</definedName>
    <definedName name="yyyy">#REF!</definedName>
    <definedName name="Z_0661334B_B33F_11D1_AB46_002018706B2F_.wvu.Rows" hidden="1">#REF!,#REF!,#REF!,#REF!,#REF!,#REF!,#REF!,#REF!,#REF!,#REF!,#REF!,#REF!</definedName>
    <definedName name="Z_3A7516AB_B59D_11D1_AB46_002018706B2F_.wvu.Rows" hidden="1">#REF!,#REF!,#REF!,#REF!,#REF!,#REF!,#REF!,#REF!,#REF!,#REF!,#REF!,#REF!</definedName>
    <definedName name="Z_B0B354CB_B50D_11D1_AB46_002018706B2F_.wvu.Rows" hidden="1">#REF!,#REF!,#REF!,#REF!,#REF!,#REF!,#REF!,#REF!,#REF!,#REF!,#REF!,#REF!</definedName>
    <definedName name="zub...">#REF!</definedName>
    <definedName name="Zuckergehalt">#REF!</definedName>
    <definedName name="ZuckerrübenAnbau">#REF!</definedName>
    <definedName name="Zuckerrübenertrag">#REF!</definedName>
    <definedName name="ZuckerrübenReferenz">#REF!</definedName>
    <definedName name="Zupacht">#REF!</definedName>
    <definedName name="zz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" i="1" l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4" i="1"/>
  <c r="A35" i="1"/>
  <c r="A36" i="1"/>
  <c r="A37" i="1"/>
  <c r="A38" i="1"/>
  <c r="A40" i="1"/>
  <c r="A47" i="1"/>
  <c r="A48" i="1"/>
  <c r="A49" i="1"/>
  <c r="A50" i="1"/>
  <c r="A61" i="1"/>
  <c r="A63" i="1"/>
  <c r="A68" i="1"/>
  <c r="A69" i="1"/>
  <c r="A70" i="1"/>
  <c r="A72" i="1"/>
  <c r="A73" i="1"/>
  <c r="A75" i="1"/>
  <c r="A77" i="1"/>
  <c r="A78" i="1"/>
  <c r="A81" i="1"/>
  <c r="A82" i="1"/>
  <c r="A88" i="1"/>
  <c r="A90" i="1"/>
  <c r="AF8" i="1" l="1"/>
  <c r="AF7" i="1"/>
  <c r="AE8" i="1"/>
  <c r="AE7" i="1"/>
  <c r="V8" i="1"/>
  <c r="H8" i="1"/>
  <c r="H7" i="1"/>
  <c r="G7" i="1"/>
  <c r="G41" i="1" s="1"/>
  <c r="V5" i="1"/>
  <c r="V7" i="1" s="1"/>
  <c r="F5" i="1"/>
  <c r="F7" i="1" s="1"/>
  <c r="F6" i="1"/>
  <c r="F8" i="1" s="1"/>
  <c r="H46" i="1"/>
  <c r="H51" i="1" s="1"/>
  <c r="P177" i="1"/>
  <c r="D177" i="1"/>
  <c r="G176" i="1"/>
  <c r="AE176" i="1"/>
  <c r="P176" i="1"/>
  <c r="H90" i="1"/>
  <c r="G88" i="1"/>
  <c r="G90" i="1" s="1"/>
  <c r="F88" i="1"/>
  <c r="F90" i="1" s="1"/>
  <c r="BA88" i="1"/>
  <c r="BA90" i="1" s="1"/>
  <c r="AZ88" i="1"/>
  <c r="AZ90" i="1" s="1"/>
  <c r="AY88" i="1"/>
  <c r="AY90" i="1" s="1"/>
  <c r="AX88" i="1"/>
  <c r="AX90" i="1" s="1"/>
  <c r="AW88" i="1"/>
  <c r="AW90" i="1" s="1"/>
  <c r="AV88" i="1"/>
  <c r="AV90" i="1" s="1"/>
  <c r="AU88" i="1"/>
  <c r="AU90" i="1" s="1"/>
  <c r="AT88" i="1"/>
  <c r="AT90" i="1" s="1"/>
  <c r="AS88" i="1"/>
  <c r="AS90" i="1" s="1"/>
  <c r="AR88" i="1"/>
  <c r="AR90" i="1" s="1"/>
  <c r="AQ88" i="1"/>
  <c r="AQ90" i="1" s="1"/>
  <c r="AP88" i="1"/>
  <c r="AP90" i="1" s="1"/>
  <c r="AO88" i="1"/>
  <c r="AO90" i="1" s="1"/>
  <c r="AN88" i="1"/>
  <c r="AN90" i="1" s="1"/>
  <c r="AM88" i="1"/>
  <c r="AM90" i="1" s="1"/>
  <c r="AL88" i="1"/>
  <c r="AL90" i="1" s="1"/>
  <c r="AK88" i="1"/>
  <c r="AK90" i="1" s="1"/>
  <c r="AJ88" i="1"/>
  <c r="AJ90" i="1" s="1"/>
  <c r="AI88" i="1"/>
  <c r="AI90" i="1" s="1"/>
  <c r="AH88" i="1"/>
  <c r="AH90" i="1" s="1"/>
  <c r="AE88" i="1"/>
  <c r="AE90" i="1" s="1"/>
  <c r="AF88" i="1"/>
  <c r="AF90" i="1" s="1"/>
  <c r="AD88" i="1"/>
  <c r="AD90" i="1" s="1"/>
  <c r="AC88" i="1"/>
  <c r="AC90" i="1" s="1"/>
  <c r="AB88" i="1"/>
  <c r="AB90" i="1" s="1"/>
  <c r="Z88" i="1"/>
  <c r="Z90" i="1" s="1"/>
  <c r="Y88" i="1"/>
  <c r="Y90" i="1" s="1"/>
  <c r="X88" i="1"/>
  <c r="X90" i="1" s="1"/>
  <c r="W88" i="1"/>
  <c r="W90" i="1" s="1"/>
  <c r="V88" i="1"/>
  <c r="V90" i="1" s="1"/>
  <c r="U88" i="1"/>
  <c r="U90" i="1" s="1"/>
  <c r="T88" i="1"/>
  <c r="T90" i="1" s="1"/>
  <c r="S88" i="1"/>
  <c r="S90" i="1" s="1"/>
  <c r="R88" i="1"/>
  <c r="R90" i="1" s="1"/>
  <c r="Q88" i="1"/>
  <c r="Q90" i="1" s="1"/>
  <c r="P88" i="1"/>
  <c r="P90" i="1" s="1"/>
  <c r="O88" i="1"/>
  <c r="O90" i="1" s="1"/>
  <c r="N88" i="1"/>
  <c r="N90" i="1" s="1"/>
  <c r="M88" i="1"/>
  <c r="M90" i="1" s="1"/>
  <c r="L88" i="1"/>
  <c r="L90" i="1" s="1"/>
  <c r="K88" i="1"/>
  <c r="K90" i="1" s="1"/>
  <c r="J88" i="1"/>
  <c r="J90" i="1" s="1"/>
  <c r="I88" i="1"/>
  <c r="P86" i="1"/>
  <c r="G71" i="1"/>
  <c r="F71" i="1"/>
  <c r="BA71" i="1"/>
  <c r="AZ71" i="1"/>
  <c r="AY71" i="1"/>
  <c r="AX71" i="1"/>
  <c r="AW71" i="1"/>
  <c r="AV71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H71" i="1"/>
  <c r="AE71" i="1"/>
  <c r="AF71" i="1"/>
  <c r="AD71" i="1"/>
  <c r="AC71" i="1"/>
  <c r="AB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I62" i="1"/>
  <c r="D58" i="1"/>
  <c r="D57" i="1"/>
  <c r="D56" i="1"/>
  <c r="D55" i="1"/>
  <c r="D53" i="1"/>
  <c r="G51" i="1"/>
  <c r="F51" i="1"/>
  <c r="AK51" i="1"/>
  <c r="L51" i="1"/>
  <c r="BA46" i="1"/>
  <c r="BA51" i="1" s="1"/>
  <c r="AZ46" i="1"/>
  <c r="AZ51" i="1" s="1"/>
  <c r="AY46" i="1"/>
  <c r="AY51" i="1" s="1"/>
  <c r="AX46" i="1"/>
  <c r="AX51" i="1" s="1"/>
  <c r="AW46" i="1"/>
  <c r="AW51" i="1" s="1"/>
  <c r="AV46" i="1"/>
  <c r="AV51" i="1" s="1"/>
  <c r="AU46" i="1"/>
  <c r="AU51" i="1" s="1"/>
  <c r="AT46" i="1"/>
  <c r="AT51" i="1" s="1"/>
  <c r="AS46" i="1"/>
  <c r="AS51" i="1" s="1"/>
  <c r="AR46" i="1"/>
  <c r="AR51" i="1" s="1"/>
  <c r="AQ46" i="1"/>
  <c r="AQ51" i="1" s="1"/>
  <c r="AP46" i="1"/>
  <c r="AP51" i="1" s="1"/>
  <c r="AO46" i="1"/>
  <c r="AO51" i="1" s="1"/>
  <c r="AN46" i="1"/>
  <c r="AN51" i="1" s="1"/>
  <c r="AM46" i="1"/>
  <c r="AM51" i="1" s="1"/>
  <c r="AL46" i="1"/>
  <c r="AL51" i="1" s="1"/>
  <c r="AJ46" i="1"/>
  <c r="AJ51" i="1" s="1"/>
  <c r="AI46" i="1"/>
  <c r="AI51" i="1" s="1"/>
  <c r="AH46" i="1"/>
  <c r="AH51" i="1" s="1"/>
  <c r="AE46" i="1"/>
  <c r="AE51" i="1" s="1"/>
  <c r="AF46" i="1"/>
  <c r="AF51" i="1" s="1"/>
  <c r="AD46" i="1"/>
  <c r="AD51" i="1" s="1"/>
  <c r="AC46" i="1"/>
  <c r="AC51" i="1" s="1"/>
  <c r="AB46" i="1"/>
  <c r="AB51" i="1" s="1"/>
  <c r="Z46" i="1"/>
  <c r="Z51" i="1" s="1"/>
  <c r="Y46" i="1"/>
  <c r="Y51" i="1" s="1"/>
  <c r="X46" i="1"/>
  <c r="X51" i="1" s="1"/>
  <c r="W46" i="1"/>
  <c r="W51" i="1" s="1"/>
  <c r="V51" i="1"/>
  <c r="U46" i="1"/>
  <c r="U51" i="1" s="1"/>
  <c r="T46" i="1"/>
  <c r="T51" i="1" s="1"/>
  <c r="S46" i="1"/>
  <c r="S51" i="1" s="1"/>
  <c r="R46" i="1"/>
  <c r="R51" i="1" s="1"/>
  <c r="Q46" i="1"/>
  <c r="Q51" i="1" s="1"/>
  <c r="P46" i="1"/>
  <c r="P51" i="1" s="1"/>
  <c r="O46" i="1"/>
  <c r="O51" i="1" s="1"/>
  <c r="N46" i="1"/>
  <c r="N51" i="1" s="1"/>
  <c r="M46" i="1"/>
  <c r="M51" i="1" s="1"/>
  <c r="K46" i="1"/>
  <c r="K51" i="1" s="1"/>
  <c r="J46" i="1"/>
  <c r="J51" i="1" s="1"/>
  <c r="I46" i="1"/>
  <c r="I51" i="1" s="1"/>
  <c r="E46" i="1"/>
  <c r="G39" i="1"/>
  <c r="F39" i="1"/>
  <c r="BA39" i="1"/>
  <c r="AZ39" i="1"/>
  <c r="AY39" i="1"/>
  <c r="AX39" i="1"/>
  <c r="AW39" i="1"/>
  <c r="AV39" i="1"/>
  <c r="AU39" i="1"/>
  <c r="AT39" i="1"/>
  <c r="AS39" i="1"/>
  <c r="AR39" i="1"/>
  <c r="AQ39" i="1"/>
  <c r="AP39" i="1"/>
  <c r="AO39" i="1"/>
  <c r="AN39" i="1"/>
  <c r="AM39" i="1"/>
  <c r="AL39" i="1"/>
  <c r="AK39" i="1"/>
  <c r="AJ39" i="1"/>
  <c r="AI39" i="1"/>
  <c r="AH39" i="1"/>
  <c r="AE39" i="1"/>
  <c r="AF39" i="1"/>
  <c r="AD39" i="1"/>
  <c r="AC39" i="1"/>
  <c r="AB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AK9" i="1"/>
  <c r="AK11" i="1" s="1"/>
  <c r="AE9" i="1"/>
  <c r="AE11" i="1" s="1"/>
  <c r="P9" i="1"/>
  <c r="P11" i="1" s="1"/>
  <c r="L9" i="1"/>
  <c r="L11" i="1" s="1"/>
  <c r="H9" i="1"/>
  <c r="H11" i="1" s="1"/>
  <c r="BA6" i="1"/>
  <c r="AZ6" i="1"/>
  <c r="AY6" i="1"/>
  <c r="AX6" i="1"/>
  <c r="AW6" i="1"/>
  <c r="AV6" i="1"/>
  <c r="AU6" i="1"/>
  <c r="AT6" i="1"/>
  <c r="AS6" i="1"/>
  <c r="AR6" i="1"/>
  <c r="AQ6" i="1"/>
  <c r="AP6" i="1"/>
  <c r="AO6" i="1"/>
  <c r="AN6" i="1"/>
  <c r="AM6" i="1"/>
  <c r="AL6" i="1"/>
  <c r="AJ6" i="1"/>
  <c r="AI6" i="1"/>
  <c r="AH6" i="1"/>
  <c r="AD6" i="1"/>
  <c r="AC6" i="1"/>
  <c r="AB6" i="1"/>
  <c r="Z6" i="1"/>
  <c r="Y6" i="1"/>
  <c r="X6" i="1"/>
  <c r="W6" i="1"/>
  <c r="U6" i="1"/>
  <c r="T6" i="1"/>
  <c r="S6" i="1"/>
  <c r="R6" i="1"/>
  <c r="Q6" i="1"/>
  <c r="O6" i="1"/>
  <c r="N6" i="1"/>
  <c r="M6" i="1"/>
  <c r="K6" i="1"/>
  <c r="J6" i="1"/>
  <c r="I6" i="1"/>
  <c r="BA5" i="1"/>
  <c r="AZ5" i="1"/>
  <c r="AY5" i="1"/>
  <c r="AX5" i="1"/>
  <c r="AW5" i="1"/>
  <c r="AV5" i="1"/>
  <c r="AU5" i="1"/>
  <c r="AU177" i="1" s="1"/>
  <c r="AT5" i="1"/>
  <c r="AT177" i="1" s="1"/>
  <c r="AS5" i="1"/>
  <c r="AR5" i="1"/>
  <c r="AR177" i="1" s="1"/>
  <c r="AQ5" i="1"/>
  <c r="AP5" i="1"/>
  <c r="AO5" i="1"/>
  <c r="AO177" i="1" s="1"/>
  <c r="AN5" i="1"/>
  <c r="AM5" i="1"/>
  <c r="AL5" i="1"/>
  <c r="AL177" i="1" s="1"/>
  <c r="AJ5" i="1"/>
  <c r="AI5" i="1"/>
  <c r="AH5" i="1"/>
  <c r="AD5" i="1"/>
  <c r="AD177" i="1" s="1"/>
  <c r="AC5" i="1"/>
  <c r="AC177" i="1" s="1"/>
  <c r="AB5" i="1"/>
  <c r="Z5" i="1"/>
  <c r="Y5" i="1"/>
  <c r="X5" i="1"/>
  <c r="X177" i="1" s="1"/>
  <c r="W5" i="1"/>
  <c r="U5" i="1"/>
  <c r="T5" i="1"/>
  <c r="S5" i="1"/>
  <c r="S177" i="1" s="1"/>
  <c r="R5" i="1"/>
  <c r="Q5" i="1"/>
  <c r="O5" i="1"/>
  <c r="N5" i="1"/>
  <c r="N177" i="1" s="1"/>
  <c r="M5" i="1"/>
  <c r="M177" i="1" s="1"/>
  <c r="K5" i="1"/>
  <c r="K177" i="1" s="1"/>
  <c r="J5" i="1"/>
  <c r="I5" i="1"/>
  <c r="I177" i="1" s="1"/>
  <c r="F4" i="1"/>
  <c r="AK4" i="1"/>
  <c r="L4" i="1"/>
  <c r="H4" i="1"/>
  <c r="BA3" i="1"/>
  <c r="AZ3" i="1"/>
  <c r="AY3" i="1"/>
  <c r="AY4" i="1" s="1"/>
  <c r="AX3" i="1"/>
  <c r="AX4" i="1" s="1"/>
  <c r="AW3" i="1"/>
  <c r="AW4" i="1" s="1"/>
  <c r="AV3" i="1"/>
  <c r="AV86" i="1" s="1"/>
  <c r="AU3" i="1"/>
  <c r="AU86" i="1" s="1"/>
  <c r="AT3" i="1"/>
  <c r="AT4" i="1" s="1"/>
  <c r="AS3" i="1"/>
  <c r="AS4" i="1" s="1"/>
  <c r="AR3" i="1"/>
  <c r="AR4" i="1" s="1"/>
  <c r="AQ3" i="1"/>
  <c r="AP3" i="1"/>
  <c r="AO3" i="1"/>
  <c r="AN3" i="1"/>
  <c r="AM3" i="1"/>
  <c r="AL3" i="1"/>
  <c r="AJ3" i="1"/>
  <c r="AI3" i="1"/>
  <c r="AH3" i="1"/>
  <c r="AH4" i="1" s="1"/>
  <c r="AD3" i="1"/>
  <c r="AD4" i="1" s="1"/>
  <c r="AC3" i="1"/>
  <c r="AC4" i="1" s="1"/>
  <c r="AB3" i="1"/>
  <c r="AB4" i="1" s="1"/>
  <c r="Z3" i="1"/>
  <c r="Z4" i="1" s="1"/>
  <c r="Y3" i="1"/>
  <c r="Y4" i="1" s="1"/>
  <c r="X3" i="1"/>
  <c r="W3" i="1"/>
  <c r="U3" i="1"/>
  <c r="T3" i="1"/>
  <c r="S3" i="1"/>
  <c r="S4" i="1" s="1"/>
  <c r="R3" i="1"/>
  <c r="R86" i="1" s="1"/>
  <c r="Q3" i="1"/>
  <c r="O3" i="1"/>
  <c r="O4" i="1" s="1"/>
  <c r="N3" i="1"/>
  <c r="N4" i="1" s="1"/>
  <c r="M3" i="1"/>
  <c r="M4" i="1" s="1"/>
  <c r="K3" i="1"/>
  <c r="K4" i="1" s="1"/>
  <c r="J3" i="1"/>
  <c r="J4" i="1" s="1"/>
  <c r="I3" i="1"/>
  <c r="I90" i="1" l="1"/>
  <c r="F59" i="1"/>
  <c r="F60" i="1" s="1"/>
  <c r="F62" i="1" s="1"/>
  <c r="AP9" i="1"/>
  <c r="AP11" i="1" s="1"/>
  <c r="AP41" i="1" s="1"/>
  <c r="M9" i="1"/>
  <c r="M11" i="1" s="1"/>
  <c r="M41" i="1" s="1"/>
  <c r="F9" i="1"/>
  <c r="F11" i="1" s="1"/>
  <c r="F41" i="1" s="1"/>
  <c r="N9" i="1"/>
  <c r="N11" i="1" s="1"/>
  <c r="N41" i="1" s="1"/>
  <c r="AA3" i="1"/>
  <c r="AA32" i="1" s="1"/>
  <c r="S9" i="1"/>
  <c r="S11" i="1" s="1"/>
  <c r="S41" i="1" s="1"/>
  <c r="AH9" i="1"/>
  <c r="AH11" i="1" s="1"/>
  <c r="AH41" i="1" s="1"/>
  <c r="F181" i="1"/>
  <c r="AS59" i="1"/>
  <c r="AS60" i="1" s="1"/>
  <c r="AS62" i="1" s="1"/>
  <c r="G9" i="1"/>
  <c r="G11" i="1" s="1"/>
  <c r="G59" i="1"/>
  <c r="G60" i="1" s="1"/>
  <c r="AB59" i="1"/>
  <c r="AB60" i="1" s="1"/>
  <c r="AB62" i="1" s="1"/>
  <c r="AT9" i="1"/>
  <c r="AT11" i="1" s="1"/>
  <c r="AT41" i="1" s="1"/>
  <c r="L59" i="1"/>
  <c r="L60" i="1" s="1"/>
  <c r="L62" i="1" s="1"/>
  <c r="O9" i="1"/>
  <c r="O11" i="1" s="1"/>
  <c r="O41" i="1" s="1"/>
  <c r="AL9" i="1"/>
  <c r="AL11" i="1" s="1"/>
  <c r="AL41" i="1" s="1"/>
  <c r="M59" i="1"/>
  <c r="M60" i="1" s="1"/>
  <c r="M62" i="1" s="1"/>
  <c r="Q9" i="1"/>
  <c r="Q11" i="1" s="1"/>
  <c r="Q41" i="1" s="1"/>
  <c r="I9" i="1"/>
  <c r="I11" i="1" s="1"/>
  <c r="I41" i="1" s="1"/>
  <c r="N59" i="1"/>
  <c r="N60" i="1" s="1"/>
  <c r="N62" i="1" s="1"/>
  <c r="AV4" i="1"/>
  <c r="AV176" i="1" s="1"/>
  <c r="AM9" i="1"/>
  <c r="AM11" i="1" s="1"/>
  <c r="AM41" i="1" s="1"/>
  <c r="AD59" i="1"/>
  <c r="AD60" i="1" s="1"/>
  <c r="AD62" i="1" s="1"/>
  <c r="AT59" i="1"/>
  <c r="AT60" i="1" s="1"/>
  <c r="AT62" i="1" s="1"/>
  <c r="I4" i="1"/>
  <c r="I176" i="1" s="1"/>
  <c r="I84" i="1" s="1"/>
  <c r="AU4" i="1"/>
  <c r="AU176" i="1" s="1"/>
  <c r="P41" i="1"/>
  <c r="AK41" i="1"/>
  <c r="H41" i="1"/>
  <c r="L41" i="1"/>
  <c r="AW176" i="1"/>
  <c r="AE41" i="1"/>
  <c r="AZ86" i="1"/>
  <c r="AZ177" i="1"/>
  <c r="AZ59" i="1"/>
  <c r="AZ60" i="1" s="1"/>
  <c r="AZ62" i="1" s="1"/>
  <c r="AJ177" i="1"/>
  <c r="AJ59" i="1"/>
  <c r="AJ60" i="1" s="1"/>
  <c r="AJ62" i="1" s="1"/>
  <c r="AJ9" i="1"/>
  <c r="AJ11" i="1" s="1"/>
  <c r="AJ41" i="1" s="1"/>
  <c r="AM86" i="1"/>
  <c r="U59" i="1"/>
  <c r="U60" i="1" s="1"/>
  <c r="U62" i="1" s="1"/>
  <c r="U177" i="1"/>
  <c r="T86" i="1"/>
  <c r="AM177" i="1"/>
  <c r="AM59" i="1"/>
  <c r="AM60" i="1" s="1"/>
  <c r="AM62" i="1" s="1"/>
  <c r="W86" i="1"/>
  <c r="AP86" i="1"/>
  <c r="AP4" i="1"/>
  <c r="V59" i="1"/>
  <c r="V60" i="1" s="1"/>
  <c r="V62" i="1" s="1"/>
  <c r="AP177" i="1"/>
  <c r="AP59" i="1"/>
  <c r="AP60" i="1" s="1"/>
  <c r="AP62" i="1" s="1"/>
  <c r="AO9" i="1"/>
  <c r="AO11" i="1" s="1"/>
  <c r="AO41" i="1" s="1"/>
  <c r="AC59" i="1"/>
  <c r="AC60" i="1" s="1"/>
  <c r="AC62" i="1" s="1"/>
  <c r="AL86" i="1"/>
  <c r="U86" i="1"/>
  <c r="T9" i="1"/>
  <c r="T11" i="1" s="1"/>
  <c r="T41" i="1" s="1"/>
  <c r="T59" i="1"/>
  <c r="T60" i="1" s="1"/>
  <c r="T62" i="1" s="1"/>
  <c r="T177" i="1"/>
  <c r="AQ86" i="1"/>
  <c r="Q86" i="1"/>
  <c r="AO86" i="1"/>
  <c r="Y176" i="1"/>
  <c r="Y86" i="1"/>
  <c r="X9" i="1"/>
  <c r="X11" i="1" s="1"/>
  <c r="X41" i="1" s="1"/>
  <c r="AR9" i="1"/>
  <c r="AR11" i="1" s="1"/>
  <c r="AR41" i="1" s="1"/>
  <c r="AJ86" i="1"/>
  <c r="BA177" i="1"/>
  <c r="BA9" i="1"/>
  <c r="BA11" i="1" s="1"/>
  <c r="BA41" i="1" s="1"/>
  <c r="BA59" i="1"/>
  <c r="BA60" i="1" s="1"/>
  <c r="BA62" i="1" s="1"/>
  <c r="Q4" i="1"/>
  <c r="AU59" i="1"/>
  <c r="AU60" i="1" s="1"/>
  <c r="AU62" i="1" s="1"/>
  <c r="R177" i="1"/>
  <c r="R9" i="1"/>
  <c r="R11" i="1" s="1"/>
  <c r="R41" i="1" s="1"/>
  <c r="R59" i="1"/>
  <c r="R60" i="1" s="1"/>
  <c r="R62" i="1" s="1"/>
  <c r="AN177" i="1"/>
  <c r="AN9" i="1"/>
  <c r="AN11" i="1" s="1"/>
  <c r="AN41" i="1" s="1"/>
  <c r="AN59" i="1"/>
  <c r="AN60" i="1" s="1"/>
  <c r="AN62" i="1" s="1"/>
  <c r="L176" i="1"/>
  <c r="AJ4" i="1"/>
  <c r="Y177" i="1"/>
  <c r="Y59" i="1"/>
  <c r="Y60" i="1" s="1"/>
  <c r="Y62" i="1" s="1"/>
  <c r="Z177" i="1"/>
  <c r="Z59" i="1"/>
  <c r="Z60" i="1" s="1"/>
  <c r="Z62" i="1" s="1"/>
  <c r="Y9" i="1"/>
  <c r="Y11" i="1" s="1"/>
  <c r="Y41" i="1" s="1"/>
  <c r="Z9" i="1"/>
  <c r="Z11" i="1" s="1"/>
  <c r="Z41" i="1" s="1"/>
  <c r="AU9" i="1"/>
  <c r="AU11" i="1" s="1"/>
  <c r="AU41" i="1" s="1"/>
  <c r="H176" i="1"/>
  <c r="Q177" i="1"/>
  <c r="Q59" i="1"/>
  <c r="Q60" i="1" s="1"/>
  <c r="Q62" i="1" s="1"/>
  <c r="AN86" i="1"/>
  <c r="X4" i="1"/>
  <c r="X86" i="1"/>
  <c r="U9" i="1"/>
  <c r="U11" i="1" s="1"/>
  <c r="U41" i="1" s="1"/>
  <c r="AZ4" i="1"/>
  <c r="AL4" i="1"/>
  <c r="AM4" i="1"/>
  <c r="AV177" i="1"/>
  <c r="AV59" i="1"/>
  <c r="AV60" i="1" s="1"/>
  <c r="AV62" i="1" s="1"/>
  <c r="AV9" i="1"/>
  <c r="AV11" i="1" s="1"/>
  <c r="AV41" i="1" s="1"/>
  <c r="AI86" i="1"/>
  <c r="AI177" i="1"/>
  <c r="AI9" i="1"/>
  <c r="AI11" i="1" s="1"/>
  <c r="AI41" i="1" s="1"/>
  <c r="AI59" i="1"/>
  <c r="AI60" i="1" s="1"/>
  <c r="AI62" i="1" s="1"/>
  <c r="S176" i="1"/>
  <c r="S86" i="1"/>
  <c r="AQ177" i="1"/>
  <c r="AQ59" i="1"/>
  <c r="AQ60" i="1" s="1"/>
  <c r="AQ62" i="1" s="1"/>
  <c r="AR86" i="1"/>
  <c r="AR176" i="1"/>
  <c r="AI4" i="1"/>
  <c r="R4" i="1"/>
  <c r="AB86" i="1"/>
  <c r="AB176" i="1"/>
  <c r="AC176" i="1"/>
  <c r="AC86" i="1"/>
  <c r="T4" i="1"/>
  <c r="J177" i="1"/>
  <c r="J59" i="1"/>
  <c r="J60" i="1" s="1"/>
  <c r="J62" i="1" s="1"/>
  <c r="M176" i="1"/>
  <c r="M86" i="1"/>
  <c r="AD176" i="1"/>
  <c r="AD86" i="1"/>
  <c r="AW86" i="1"/>
  <c r="U4" i="1"/>
  <c r="AN4" i="1"/>
  <c r="AW177" i="1"/>
  <c r="AW59" i="1"/>
  <c r="AW60" i="1" s="1"/>
  <c r="AW62" i="1" s="1"/>
  <c r="AC9" i="1"/>
  <c r="AC11" i="1" s="1"/>
  <c r="AC41" i="1" s="1"/>
  <c r="AW9" i="1"/>
  <c r="AW11" i="1" s="1"/>
  <c r="AW41" i="1" s="1"/>
  <c r="F176" i="1"/>
  <c r="W177" i="1"/>
  <c r="W9" i="1"/>
  <c r="W11" i="1" s="1"/>
  <c r="W41" i="1" s="1"/>
  <c r="W59" i="1"/>
  <c r="W60" i="1" s="1"/>
  <c r="W62" i="1" s="1"/>
  <c r="AQ9" i="1"/>
  <c r="AQ11" i="1" s="1"/>
  <c r="AQ41" i="1" s="1"/>
  <c r="Z176" i="1"/>
  <c r="Z86" i="1"/>
  <c r="J176" i="1"/>
  <c r="J86" i="1"/>
  <c r="AB177" i="1"/>
  <c r="AB9" i="1"/>
  <c r="AB11" i="1" s="1"/>
  <c r="AB41" i="1" s="1"/>
  <c r="K86" i="1"/>
  <c r="K176" i="1"/>
  <c r="N176" i="1"/>
  <c r="N86" i="1"/>
  <c r="AF176" i="1"/>
  <c r="AX176" i="1"/>
  <c r="AX86" i="1"/>
  <c r="V4" i="1"/>
  <c r="AO4" i="1"/>
  <c r="AF59" i="1"/>
  <c r="AF60" i="1" s="1"/>
  <c r="AF62" i="1" s="1"/>
  <c r="AX177" i="1"/>
  <c r="AX59" i="1"/>
  <c r="AX60" i="1" s="1"/>
  <c r="AX62" i="1" s="1"/>
  <c r="J9" i="1"/>
  <c r="J11" i="1" s="1"/>
  <c r="J41" i="1" s="1"/>
  <c r="AD9" i="1"/>
  <c r="AD11" i="1" s="1"/>
  <c r="AD41" i="1" s="1"/>
  <c r="AX9" i="1"/>
  <c r="AX11" i="1" s="1"/>
  <c r="AX41" i="1" s="1"/>
  <c r="O177" i="1"/>
  <c r="O59" i="1"/>
  <c r="O60" i="1" s="1"/>
  <c r="O62" i="1" s="1"/>
  <c r="BA86" i="1"/>
  <c r="V9" i="1"/>
  <c r="V11" i="1" s="1"/>
  <c r="V41" i="1" s="1"/>
  <c r="AS86" i="1"/>
  <c r="AS176" i="1"/>
  <c r="BA4" i="1"/>
  <c r="AS177" i="1"/>
  <c r="AS9" i="1"/>
  <c r="AS11" i="1" s="1"/>
  <c r="AS41" i="1" s="1"/>
  <c r="I86" i="1"/>
  <c r="AT176" i="1"/>
  <c r="AT86" i="1"/>
  <c r="AK176" i="1"/>
  <c r="O176" i="1"/>
  <c r="O86" i="1"/>
  <c r="AH176" i="1"/>
  <c r="AH86" i="1"/>
  <c r="AY176" i="1"/>
  <c r="AY86" i="1"/>
  <c r="W4" i="1"/>
  <c r="AQ4" i="1"/>
  <c r="AH177" i="1"/>
  <c r="AH59" i="1"/>
  <c r="AH60" i="1" s="1"/>
  <c r="AH62" i="1" s="1"/>
  <c r="AY177" i="1"/>
  <c r="AY9" i="1"/>
  <c r="AY11" i="1" s="1"/>
  <c r="AY41" i="1" s="1"/>
  <c r="AY59" i="1"/>
  <c r="AY60" i="1" s="1"/>
  <c r="AY62" i="1" s="1"/>
  <c r="K9" i="1"/>
  <c r="K11" i="1" s="1"/>
  <c r="K41" i="1" s="1"/>
  <c r="AF9" i="1"/>
  <c r="AF11" i="1" s="1"/>
  <c r="AF41" i="1" s="1"/>
  <c r="AZ9" i="1"/>
  <c r="AZ11" i="1" s="1"/>
  <c r="AZ41" i="1" s="1"/>
  <c r="P59" i="1"/>
  <c r="P60" i="1" s="1"/>
  <c r="P62" i="1" s="1"/>
  <c r="P84" i="1" s="1"/>
  <c r="AE59" i="1"/>
  <c r="AE60" i="1" s="1"/>
  <c r="AE62" i="1" s="1"/>
  <c r="AE84" i="1" s="1"/>
  <c r="S59" i="1"/>
  <c r="S60" i="1" s="1"/>
  <c r="S62" i="1" s="1"/>
  <c r="AK59" i="1"/>
  <c r="AK60" i="1" s="1"/>
  <c r="AK62" i="1" s="1"/>
  <c r="AL59" i="1"/>
  <c r="AL60" i="1" s="1"/>
  <c r="AL62" i="1" s="1"/>
  <c r="H59" i="1"/>
  <c r="X59" i="1"/>
  <c r="X60" i="1" s="1"/>
  <c r="X62" i="1" s="1"/>
  <c r="AO59" i="1"/>
  <c r="AO60" i="1" s="1"/>
  <c r="AO62" i="1" s="1"/>
  <c r="I59" i="1"/>
  <c r="K59" i="1"/>
  <c r="K60" i="1" s="1"/>
  <c r="K62" i="1" s="1"/>
  <c r="AR59" i="1"/>
  <c r="AR60" i="1" s="1"/>
  <c r="AR62" i="1" s="1"/>
  <c r="AA19" i="1" l="1"/>
  <c r="AA44" i="1"/>
  <c r="AE86" i="1"/>
  <c r="AE85" i="1"/>
  <c r="AA6" i="1"/>
  <c r="AA17" i="1"/>
  <c r="AA14" i="1"/>
  <c r="AA5" i="1"/>
  <c r="AA15" i="1"/>
  <c r="AA21" i="1"/>
  <c r="AA20" i="1"/>
  <c r="AA25" i="1"/>
  <c r="AA46" i="1"/>
  <c r="AA29" i="1"/>
  <c r="AA33" i="1"/>
  <c r="AA36" i="1"/>
  <c r="AA51" i="1"/>
  <c r="AA35" i="1"/>
  <c r="AA61" i="1"/>
  <c r="AA26" i="1"/>
  <c r="AA34" i="1"/>
  <c r="AA47" i="1"/>
  <c r="AA18" i="1"/>
  <c r="AA49" i="1"/>
  <c r="AA37" i="1"/>
  <c r="AA31" i="1"/>
  <c r="AA38" i="1"/>
  <c r="AA24" i="1"/>
  <c r="AA50" i="1"/>
  <c r="AA22" i="1"/>
  <c r="AA12" i="1"/>
  <c r="AA45" i="1"/>
  <c r="AA30" i="1"/>
  <c r="AA16" i="1"/>
  <c r="AA39" i="1"/>
  <c r="AA23" i="1"/>
  <c r="AA27" i="1"/>
  <c r="AT84" i="1"/>
  <c r="AA40" i="1"/>
  <c r="AA13" i="1"/>
  <c r="M84" i="1"/>
  <c r="AA48" i="1"/>
  <c r="AA28" i="1"/>
  <c r="AA52" i="1"/>
  <c r="AB84" i="1"/>
  <c r="AS84" i="1"/>
  <c r="G61" i="1"/>
  <c r="G62" i="1" s="1"/>
  <c r="G84" i="1" s="1"/>
  <c r="AW84" i="1"/>
  <c r="N84" i="1"/>
  <c r="L84" i="1"/>
  <c r="L86" i="1" s="1"/>
  <c r="L177" i="1" s="1"/>
  <c r="AU84" i="1"/>
  <c r="AX84" i="1"/>
  <c r="AD84" i="1"/>
  <c r="AY84" i="1"/>
  <c r="J84" i="1"/>
  <c r="O84" i="1"/>
  <c r="S84" i="1"/>
  <c r="AV84" i="1"/>
  <c r="AH84" i="1"/>
  <c r="V176" i="1"/>
  <c r="V84" i="1" s="1"/>
  <c r="F84" i="1"/>
  <c r="AN176" i="1"/>
  <c r="AN84" i="1" s="1"/>
  <c r="AI176" i="1"/>
  <c r="AI84" i="1" s="1"/>
  <c r="Y84" i="1"/>
  <c r="AF84" i="1"/>
  <c r="AR84" i="1"/>
  <c r="R176" i="1"/>
  <c r="R84" i="1" s="1"/>
  <c r="AK84" i="1"/>
  <c r="AK86" i="1" s="1"/>
  <c r="AK177" i="1" s="1"/>
  <c r="K84" i="1"/>
  <c r="X176" i="1"/>
  <c r="X84" i="1" s="1"/>
  <c r="AJ176" i="1"/>
  <c r="AJ84" i="1" s="1"/>
  <c r="AC84" i="1"/>
  <c r="Z84" i="1"/>
  <c r="AQ176" i="1"/>
  <c r="AQ84" i="1" s="1"/>
  <c r="AP176" i="1"/>
  <c r="AP84" i="1" s="1"/>
  <c r="Q176" i="1"/>
  <c r="Q84" i="1" s="1"/>
  <c r="AL176" i="1"/>
  <c r="AL84" i="1" s="1"/>
  <c r="AA59" i="1"/>
  <c r="H60" i="1"/>
  <c r="W176" i="1"/>
  <c r="W84" i="1" s="1"/>
  <c r="AM176" i="1"/>
  <c r="AM84" i="1" s="1"/>
  <c r="AA9" i="1"/>
  <c r="AA4" i="1"/>
  <c r="AZ176" i="1"/>
  <c r="AZ84" i="1" s="1"/>
  <c r="U176" i="1"/>
  <c r="U84" i="1" s="1"/>
  <c r="AO176" i="1"/>
  <c r="AO84" i="1" s="1"/>
  <c r="BA176" i="1"/>
  <c r="BA84" i="1" s="1"/>
  <c r="T176" i="1"/>
  <c r="T84" i="1" s="1"/>
  <c r="AA11" i="1" l="1"/>
  <c r="AA41" i="1" s="1"/>
  <c r="AE177" i="1"/>
  <c r="AE179" i="1" s="1"/>
  <c r="F86" i="1"/>
  <c r="F177" i="1" s="1"/>
  <c r="F179" i="1" s="1"/>
  <c r="F85" i="1"/>
  <c r="V86" i="1"/>
  <c r="V177" i="1" s="1"/>
  <c r="V179" i="1" s="1"/>
  <c r="V85" i="1"/>
  <c r="AF86" i="1"/>
  <c r="AF177" i="1" s="1"/>
  <c r="AF179" i="1" s="1"/>
  <c r="AF85" i="1"/>
  <c r="G86" i="1"/>
  <c r="G177" i="1" s="1"/>
  <c r="G179" i="1" s="1"/>
  <c r="G85" i="1"/>
  <c r="AA81" i="1"/>
  <c r="AA77" i="1"/>
  <c r="AA73" i="1"/>
  <c r="AA80" i="1"/>
  <c r="AA76" i="1"/>
  <c r="AA72" i="1"/>
  <c r="AA89" i="1"/>
  <c r="AA67" i="1"/>
  <c r="AA174" i="1"/>
  <c r="A174" i="1" s="1"/>
  <c r="AA170" i="1"/>
  <c r="A170" i="1" s="1"/>
  <c r="AA166" i="1"/>
  <c r="A166" i="1" s="1"/>
  <c r="AA162" i="1"/>
  <c r="A162" i="1" s="1"/>
  <c r="AA158" i="1"/>
  <c r="A158" i="1" s="1"/>
  <c r="AA154" i="1"/>
  <c r="A154" i="1" s="1"/>
  <c r="AA150" i="1"/>
  <c r="A150" i="1" s="1"/>
  <c r="AA146" i="1"/>
  <c r="A146" i="1" s="1"/>
  <c r="AA142" i="1"/>
  <c r="A142" i="1" s="1"/>
  <c r="AA138" i="1"/>
  <c r="A138" i="1" s="1"/>
  <c r="AA134" i="1"/>
  <c r="A134" i="1" s="1"/>
  <c r="AA130" i="1"/>
  <c r="AA126" i="1"/>
  <c r="A126" i="1" s="1"/>
  <c r="AA122" i="1"/>
  <c r="AA83" i="1"/>
  <c r="AA70" i="1"/>
  <c r="AA66" i="1"/>
  <c r="AA173" i="1"/>
  <c r="A173" i="1" s="1"/>
  <c r="AA169" i="1"/>
  <c r="A169" i="1" s="1"/>
  <c r="AA165" i="1"/>
  <c r="A165" i="1" s="1"/>
  <c r="AA161" i="1"/>
  <c r="A161" i="1" s="1"/>
  <c r="AA157" i="1"/>
  <c r="A157" i="1" s="1"/>
  <c r="AA153" i="1"/>
  <c r="A153" i="1" s="1"/>
  <c r="AA149" i="1"/>
  <c r="A149" i="1" s="1"/>
  <c r="AA145" i="1"/>
  <c r="A145" i="1" s="1"/>
  <c r="AA141" i="1"/>
  <c r="A141" i="1" s="1"/>
  <c r="AA137" i="1"/>
  <c r="A137" i="1" s="1"/>
  <c r="AA133" i="1"/>
  <c r="A133" i="1" s="1"/>
  <c r="AA129" i="1"/>
  <c r="A129" i="1" s="1"/>
  <c r="AA125" i="1"/>
  <c r="A125" i="1" s="1"/>
  <c r="AA121" i="1"/>
  <c r="A121" i="1" s="1"/>
  <c r="AA117" i="1"/>
  <c r="A117" i="1" s="1"/>
  <c r="AA113" i="1"/>
  <c r="A113" i="1" s="1"/>
  <c r="AA109" i="1"/>
  <c r="A109" i="1" s="1"/>
  <c r="AA105" i="1"/>
  <c r="A105" i="1" s="1"/>
  <c r="AA101" i="1"/>
  <c r="A101" i="1" s="1"/>
  <c r="AA97" i="1"/>
  <c r="A97" i="1" s="1"/>
  <c r="AA82" i="1"/>
  <c r="AA78" i="1"/>
  <c r="AA74" i="1"/>
  <c r="AA69" i="1"/>
  <c r="AA65" i="1"/>
  <c r="AA172" i="1"/>
  <c r="A172" i="1" s="1"/>
  <c r="AA168" i="1"/>
  <c r="A168" i="1" s="1"/>
  <c r="AA164" i="1"/>
  <c r="A164" i="1" s="1"/>
  <c r="AA160" i="1"/>
  <c r="A160" i="1" s="1"/>
  <c r="AA156" i="1"/>
  <c r="A156" i="1" s="1"/>
  <c r="AA152" i="1"/>
  <c r="A152" i="1" s="1"/>
  <c r="AA148" i="1"/>
  <c r="A148" i="1" s="1"/>
  <c r="AA144" i="1"/>
  <c r="A144" i="1" s="1"/>
  <c r="AA140" i="1"/>
  <c r="A140" i="1" s="1"/>
  <c r="AA136" i="1"/>
  <c r="A136" i="1" s="1"/>
  <c r="AA132" i="1"/>
  <c r="A132" i="1" s="1"/>
  <c r="AA128" i="1"/>
  <c r="A128" i="1" s="1"/>
  <c r="AA124" i="1"/>
  <c r="AA120" i="1"/>
  <c r="A120" i="1" s="1"/>
  <c r="AA116" i="1"/>
  <c r="AA112" i="1"/>
  <c r="A112" i="1" s="1"/>
  <c r="AA108" i="1"/>
  <c r="A108" i="1" s="1"/>
  <c r="AA104" i="1"/>
  <c r="A104" i="1" s="1"/>
  <c r="AA100" i="1"/>
  <c r="A100" i="1" s="1"/>
  <c r="AA96" i="1"/>
  <c r="A96" i="1" s="1"/>
  <c r="AA115" i="1"/>
  <c r="A115" i="1" s="1"/>
  <c r="AA107" i="1"/>
  <c r="A107" i="1" s="1"/>
  <c r="AA99" i="1"/>
  <c r="A99" i="1" s="1"/>
  <c r="AA123" i="1"/>
  <c r="A123" i="1" s="1"/>
  <c r="AA167" i="1"/>
  <c r="A167" i="1" s="1"/>
  <c r="AA151" i="1"/>
  <c r="A151" i="1" s="1"/>
  <c r="AA114" i="1"/>
  <c r="AA106" i="1"/>
  <c r="A106" i="1" s="1"/>
  <c r="AA98" i="1"/>
  <c r="A98" i="1" s="1"/>
  <c r="AA71" i="1"/>
  <c r="AA131" i="1"/>
  <c r="A131" i="1" s="1"/>
  <c r="AA87" i="1"/>
  <c r="AA79" i="1"/>
  <c r="AA139" i="1"/>
  <c r="AA163" i="1"/>
  <c r="A163" i="1" s="1"/>
  <c r="AA90" i="1"/>
  <c r="AA147" i="1"/>
  <c r="A147" i="1" s="1"/>
  <c r="AA119" i="1"/>
  <c r="A119" i="1" s="1"/>
  <c r="AA111" i="1"/>
  <c r="A111" i="1" s="1"/>
  <c r="AA103" i="1"/>
  <c r="A103" i="1" s="1"/>
  <c r="AA95" i="1"/>
  <c r="A95" i="1" s="1"/>
  <c r="AA64" i="1"/>
  <c r="AA175" i="1"/>
  <c r="A175" i="1" s="1"/>
  <c r="AA159" i="1"/>
  <c r="A159" i="1" s="1"/>
  <c r="AA127" i="1"/>
  <c r="A127" i="1" s="1"/>
  <c r="AA118" i="1"/>
  <c r="A118" i="1" s="1"/>
  <c r="AA110" i="1"/>
  <c r="A110" i="1" s="1"/>
  <c r="AA102" i="1"/>
  <c r="A102" i="1" s="1"/>
  <c r="AA94" i="1"/>
  <c r="A94" i="1" s="1"/>
  <c r="AA135" i="1"/>
  <c r="A135" i="1" s="1"/>
  <c r="AA88" i="1"/>
  <c r="AA171" i="1"/>
  <c r="A171" i="1" s="1"/>
  <c r="AA75" i="1"/>
  <c r="AA68" i="1"/>
  <c r="AA155" i="1"/>
  <c r="A155" i="1" s="1"/>
  <c r="AA143" i="1"/>
  <c r="A143" i="1" s="1"/>
  <c r="H62" i="1"/>
  <c r="AA60" i="1"/>
  <c r="AA176" i="1"/>
  <c r="V181" i="1" l="1"/>
  <c r="H84" i="1"/>
  <c r="AA62" i="1"/>
  <c r="AA84" i="1" l="1"/>
  <c r="H85" i="1"/>
  <c r="H86" i="1"/>
  <c r="AA86" i="1" l="1"/>
  <c r="H177" i="1"/>
  <c r="H179" i="1" s="1"/>
  <c r="H181" i="1" s="1"/>
  <c r="AA177" i="1" l="1"/>
</calcChain>
</file>

<file path=xl/sharedStrings.xml><?xml version="1.0" encoding="utf-8"?>
<sst xmlns="http://schemas.openxmlformats.org/spreadsheetml/2006/main" count="406" uniqueCount="212">
  <si>
    <t>LBB   -  Ländliche Betriebsgründungs- und Beratungsgesellschaft mbH</t>
  </si>
  <si>
    <t>Ein-
heit</t>
  </si>
  <si>
    <t>Hybridweizenvermehrung</t>
  </si>
  <si>
    <t>Dinkel</t>
  </si>
  <si>
    <t xml:space="preserve">Sommerweizen      </t>
  </si>
  <si>
    <t>Durum / Hartweizen</t>
  </si>
  <si>
    <t xml:space="preserve">Roggen      </t>
  </si>
  <si>
    <t>Hybridroggenvermehrung</t>
  </si>
  <si>
    <t xml:space="preserve">Wintergerste      </t>
  </si>
  <si>
    <t xml:space="preserve">Sommergerste      </t>
  </si>
  <si>
    <t>Braugerste</t>
  </si>
  <si>
    <t>Hybridgerstenvermehrung</t>
  </si>
  <si>
    <t xml:space="preserve">Hafer      </t>
  </si>
  <si>
    <t xml:space="preserve">Sommermenggetreide      </t>
  </si>
  <si>
    <t xml:space="preserve">Wintermenggetreide      </t>
  </si>
  <si>
    <t xml:space="preserve">CCM / LKS     </t>
  </si>
  <si>
    <t xml:space="preserve">Triticale      </t>
  </si>
  <si>
    <t xml:space="preserve">Sonstiges Getreide     </t>
  </si>
  <si>
    <t>Sorghum (Hirse)</t>
  </si>
  <si>
    <t>Summe Getreide</t>
  </si>
  <si>
    <t xml:space="preserve">Stroh      </t>
  </si>
  <si>
    <t>GPS Futter</t>
  </si>
  <si>
    <t>GPS Energie</t>
  </si>
  <si>
    <t>Lupinen</t>
  </si>
  <si>
    <t xml:space="preserve">Sonstige Hülsenfrüchte für Futterzwecke   </t>
  </si>
  <si>
    <t>Gemüseerbsen</t>
  </si>
  <si>
    <t xml:space="preserve">Winterraps      </t>
  </si>
  <si>
    <t>Hybridrapsvermehrung</t>
  </si>
  <si>
    <t xml:space="preserve">Sommerraps und Rübsen     </t>
  </si>
  <si>
    <t>Senf</t>
  </si>
  <si>
    <t xml:space="preserve">Sonnenblumen      </t>
  </si>
  <si>
    <t xml:space="preserve">Sojabohnen      </t>
  </si>
  <si>
    <t xml:space="preserve">Andere Ölsaaten (außer Öllein)   </t>
  </si>
  <si>
    <t xml:space="preserve">Faserpflanzen      </t>
  </si>
  <si>
    <t xml:space="preserve">Öllein      </t>
  </si>
  <si>
    <t>freie Frucht</t>
  </si>
  <si>
    <t>Pflanzkartoffeln</t>
  </si>
  <si>
    <t>Speisekartoffeln</t>
  </si>
  <si>
    <t>Chips- &amp; Pommeskartoffeln</t>
  </si>
  <si>
    <t>Stärkekartoffeln</t>
  </si>
  <si>
    <t>Futterkartoffeln</t>
  </si>
  <si>
    <t>Flocken- / Granualtkartoffeln</t>
  </si>
  <si>
    <t>sonst. Kartoffeln</t>
  </si>
  <si>
    <t>Erntefläche</t>
  </si>
  <si>
    <t>ha</t>
  </si>
  <si>
    <t>Anbaufläche</t>
  </si>
  <si>
    <t>Naturalertrag</t>
  </si>
  <si>
    <t>t/ha</t>
  </si>
  <si>
    <t>Erntepreis</t>
  </si>
  <si>
    <t>€/t</t>
  </si>
  <si>
    <t>Leistung zum Erntepreis</t>
  </si>
  <si>
    <t>€/ha</t>
  </si>
  <si>
    <t>sonstige Leistung</t>
  </si>
  <si>
    <t>€</t>
  </si>
  <si>
    <t>Auflösung Investitionzuschüsse</t>
  </si>
  <si>
    <t>Auflösung Einmalzahl./Starthilfe</t>
  </si>
  <si>
    <t xml:space="preserve">Zulagen für Notlagen    </t>
  </si>
  <si>
    <t xml:space="preserve">Sonstige Zulagen     </t>
  </si>
  <si>
    <t xml:space="preserve">Agrardieselerstattung      </t>
  </si>
  <si>
    <t xml:space="preserve">Beihilfen zu Sozialversicherungen    </t>
  </si>
  <si>
    <t xml:space="preserve">Lohnkostenzuschüsse      </t>
  </si>
  <si>
    <t xml:space="preserve">Sonstige Aufwandszuschüsse     </t>
  </si>
  <si>
    <t xml:space="preserve">Prämien für Eiweißpflanzen    </t>
  </si>
  <si>
    <t>Grünlandprämie / Vertragnaturschutz</t>
  </si>
  <si>
    <t xml:space="preserve">Flächenzahlung Faserflachs und -hanf   </t>
  </si>
  <si>
    <t xml:space="preserve">Hopfenbeihilfe      </t>
  </si>
  <si>
    <t xml:space="preserve">Beihilfen für Energiepflanzen    </t>
  </si>
  <si>
    <t xml:space="preserve">Sonstige Prämien für pflanzliche Produkte  </t>
  </si>
  <si>
    <t xml:space="preserve">Sonstige Zuschüsse für Tierproduktion   </t>
  </si>
  <si>
    <t xml:space="preserve">Aufforstungsprämien, laufende Zahlungen    </t>
  </si>
  <si>
    <t xml:space="preserve">Ausgleich für neuartige Waldschäden   </t>
  </si>
  <si>
    <t xml:space="preserve">Sonstige Zuschüsse für den Forst  </t>
  </si>
  <si>
    <t xml:space="preserve">Ausgleichszulage      </t>
  </si>
  <si>
    <t xml:space="preserve">Prämie für ökologischen Landbau   </t>
  </si>
  <si>
    <t>Zahlungen für AUM</t>
  </si>
  <si>
    <t xml:space="preserve">Ausgleichszahlungen für Umweltauflagen    </t>
  </si>
  <si>
    <t xml:space="preserve">Beihilfen zur Existenzsicherung    </t>
  </si>
  <si>
    <t xml:space="preserve">Sonstige Zuschüsse     </t>
  </si>
  <si>
    <t>Sonstige staatl. Zuwendungen</t>
  </si>
  <si>
    <t>Zinszuschuss aus Inv.-Förderung</t>
  </si>
  <si>
    <t>Öffentliche Ausgleichszahlungen gekoppelt</t>
  </si>
  <si>
    <t>Vorfruchtwert/ Güllewert</t>
  </si>
  <si>
    <t>Summe Erträge</t>
  </si>
  <si>
    <t>Aufwendungen</t>
  </si>
  <si>
    <t>Aussaatmenge</t>
  </si>
  <si>
    <t>kg/ha</t>
  </si>
  <si>
    <t xml:space="preserve">Kosten </t>
  </si>
  <si>
    <t>Kosten Saatgut</t>
  </si>
  <si>
    <t>Beizmittel</t>
  </si>
  <si>
    <t>sonstiges Material Saatgut</t>
  </si>
  <si>
    <t>Aufbereitung Saatgut</t>
  </si>
  <si>
    <t>Nachbau-, Lizenzgebühren</t>
  </si>
  <si>
    <t>Saatgut</t>
  </si>
  <si>
    <t>N</t>
  </si>
  <si>
    <t>€/kg</t>
  </si>
  <si>
    <t>P</t>
  </si>
  <si>
    <t xml:space="preserve">K </t>
  </si>
  <si>
    <t>Mg</t>
  </si>
  <si>
    <t>Ca</t>
  </si>
  <si>
    <t>Na</t>
  </si>
  <si>
    <t>S</t>
  </si>
  <si>
    <t>Entzug zum relativen Nährstoffpreis</t>
  </si>
  <si>
    <r>
      <t xml:space="preserve">Düngemittel </t>
    </r>
    <r>
      <rPr>
        <b/>
        <sz val="10"/>
        <rFont val="Arial"/>
        <family val="2"/>
      </rPr>
      <t>mineralisch</t>
    </r>
  </si>
  <si>
    <t>Dünger</t>
  </si>
  <si>
    <t>Pflanzenschutz</t>
  </si>
  <si>
    <t>Herbizide</t>
  </si>
  <si>
    <t>Fungizide</t>
  </si>
  <si>
    <t>Insektizide</t>
  </si>
  <si>
    <t>Wachstumsregulatoren</t>
  </si>
  <si>
    <t>Mäusebekämpfung</t>
  </si>
  <si>
    <t>Schneckenbekämpfung</t>
  </si>
  <si>
    <t>Sonstiges</t>
  </si>
  <si>
    <t>Kulturgefäße und Substrate</t>
  </si>
  <si>
    <t>Folien und Flies</t>
  </si>
  <si>
    <t>Sonstiges Material für Pflanzenprod.</t>
  </si>
  <si>
    <t>Bezogene Leistungen für Pflanzenprod.</t>
  </si>
  <si>
    <t>Bodenproben /-analyse,  /-vermessung</t>
  </si>
  <si>
    <t>Siliermittel</t>
  </si>
  <si>
    <t>Bindegarn</t>
  </si>
  <si>
    <t>Hagelversicherung</t>
  </si>
  <si>
    <t>Lagerung / Konservierung</t>
  </si>
  <si>
    <t>Aufbereitung, Sortierung, Verpackung</t>
  </si>
  <si>
    <t>Strom</t>
  </si>
  <si>
    <t>Verzinsung Umlaufkapital</t>
  </si>
  <si>
    <t>Direktkosten</t>
  </si>
  <si>
    <t>beregnete Menge</t>
  </si>
  <si>
    <t>mm/ha</t>
  </si>
  <si>
    <t>verteilte Kosten</t>
  </si>
  <si>
    <t>Noch zu verteilen</t>
  </si>
  <si>
    <t>Beregnungskosten</t>
  </si>
  <si>
    <t>Büro / Anträge / Pachtverwaltung / Fortbildung</t>
  </si>
  <si>
    <t>Leitung Außenwirtschaft / Bestandskontrolle</t>
  </si>
  <si>
    <t>Manuelle Feldarbeiten, Bestands-bereinigung, Steine lesen</t>
  </si>
  <si>
    <t>Kurzscheibegggen</t>
  </si>
  <si>
    <t>Scheibeneggen</t>
  </si>
  <si>
    <t>Flachgrubbern</t>
  </si>
  <si>
    <t>Schwergrubbern</t>
  </si>
  <si>
    <t>Feingrubber</t>
  </si>
  <si>
    <t>Pflügen</t>
  </si>
  <si>
    <t>Pflügen mit Packer</t>
  </si>
  <si>
    <t>Saatbettbereitung</t>
  </si>
  <si>
    <t>Brache schlegeln</t>
  </si>
  <si>
    <t>Striegeln</t>
  </si>
  <si>
    <t>Hacken</t>
  </si>
  <si>
    <t>Tiefenlockerer</t>
  </si>
  <si>
    <t>Walzen</t>
  </si>
  <si>
    <t>Häufeln</t>
  </si>
  <si>
    <t>Mulchen</t>
  </si>
  <si>
    <t>Dammfräse</t>
  </si>
  <si>
    <t>Bestelllung Drillkombi</t>
  </si>
  <si>
    <t xml:space="preserve">mechanische Drille </t>
  </si>
  <si>
    <t>Direktsaat</t>
  </si>
  <si>
    <t>Rübendrille</t>
  </si>
  <si>
    <t>Einzelkornsaat Mais (50iger Reihe)</t>
  </si>
  <si>
    <t>Schlitzdrille Grünland</t>
  </si>
  <si>
    <t>Grubbersaat</t>
  </si>
  <si>
    <t>Grubberbreitsaat</t>
  </si>
  <si>
    <t>Kartoffelpflanzen</t>
  </si>
  <si>
    <t>Grunddüngung</t>
  </si>
  <si>
    <t>Kalkstreuen</t>
  </si>
  <si>
    <t>Schneckenkornstreuer</t>
  </si>
  <si>
    <t>Pneumatikstreuen</t>
  </si>
  <si>
    <t>Hochradspritze</t>
  </si>
  <si>
    <t xml:space="preserve">Pflanzenschutz </t>
  </si>
  <si>
    <t>Pflanzenschutz mit Luft</t>
  </si>
  <si>
    <t>Mähdrusch</t>
  </si>
  <si>
    <t>Rapsdrusch</t>
  </si>
  <si>
    <t>Körnermaisdrusch</t>
  </si>
  <si>
    <t>CCM Maisdrusch</t>
  </si>
  <si>
    <t>CCM-Drusch + Mühle</t>
  </si>
  <si>
    <t>Gras häckseln</t>
  </si>
  <si>
    <t>Mais häckseln</t>
  </si>
  <si>
    <t>GPS häckseln</t>
  </si>
  <si>
    <t>Kartoffelkraut schlagen</t>
  </si>
  <si>
    <t>Kartoffelroder</t>
  </si>
  <si>
    <t>Rübenroder</t>
  </si>
  <si>
    <t>Kreiselmäher 2,8 m</t>
  </si>
  <si>
    <t>Kreiselmäher 3,2 m</t>
  </si>
  <si>
    <t>Front-Heck-Mähkombination 6m</t>
  </si>
  <si>
    <t>Zetten</t>
  </si>
  <si>
    <t>Wenden</t>
  </si>
  <si>
    <t>Schwadlegen/Schwaden (8-12 m)</t>
  </si>
  <si>
    <t>Kartoffeln ins Lager</t>
  </si>
  <si>
    <t>Druschgut ins Lager</t>
  </si>
  <si>
    <t>Rübenfahren Schlepper</t>
  </si>
  <si>
    <t>Rübenfahren LKW</t>
  </si>
  <si>
    <t>Pflanzkartoffeln Ein-Aus-Lagern</t>
  </si>
  <si>
    <t>Stärkekartoffeln Ein/Aus-Lagern</t>
  </si>
  <si>
    <t>frei</t>
  </si>
  <si>
    <t>davon externe Lohnarbeit / Miete</t>
  </si>
  <si>
    <t xml:space="preserve">Lohnarbeit und Maschinenmiete intern   </t>
  </si>
  <si>
    <t>Lade- und Löschkosten / Transport</t>
  </si>
  <si>
    <t xml:space="preserve">Andere bezogene Leistungen    </t>
  </si>
  <si>
    <t>Direkt und AEK freie Leistung</t>
  </si>
  <si>
    <t>Direkt und AEK freie Leistung inkl Entschädigung</t>
  </si>
  <si>
    <t xml:space="preserve">Gleichgewichtsertrag </t>
  </si>
  <si>
    <t>Lagerung/Trocknung</t>
  </si>
  <si>
    <t>Rückführung der Organik</t>
  </si>
  <si>
    <t>DB- Vergleich</t>
  </si>
  <si>
    <t>sonstige Direktkosten</t>
  </si>
  <si>
    <t>0</t>
  </si>
  <si>
    <t>Körner-
erbsen</t>
  </si>
  <si>
    <t xml:space="preserve">Acker-
bohnen      </t>
  </si>
  <si>
    <t>Entschädigung 10 €/t</t>
  </si>
  <si>
    <t>Winter-
weizen</t>
  </si>
  <si>
    <t>allgemeine Kosten/Management</t>
  </si>
  <si>
    <r>
      <t>Arbeitserledigungskosten</t>
    </r>
    <r>
      <rPr>
        <b/>
        <sz val="8"/>
        <rFont val="Arial"/>
        <family val="2"/>
      </rPr>
      <t xml:space="preserve"> (ohne Bodenbearbeitung im Herbst)</t>
    </r>
  </si>
  <si>
    <t>Dünger streuen</t>
  </si>
  <si>
    <t>Einzelkornsaat Mais</t>
  </si>
  <si>
    <r>
      <rPr>
        <b/>
        <sz val="10"/>
        <rFont val="Arial"/>
        <family val="2"/>
      </rPr>
      <t>Silomais</t>
    </r>
    <r>
      <rPr>
        <b/>
        <sz val="8"/>
        <rFont val="Arial"/>
        <family val="2"/>
      </rPr>
      <t xml:space="preserve">
(ab Halm)</t>
    </r>
  </si>
  <si>
    <t xml:space="preserve">Körner-mais      </t>
  </si>
  <si>
    <t>Zucker-
rüben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</si>
</sst>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5" formatCode="_-* #,##0\ _€_-;\-* #,##0\ _€_-;_-* &quot;&quot;\ _€_-;_-@_-"/>
    <numFmt numFmtId="166" formatCode="_-* #,##0.0\ _€_-;\-* #,##0.0\ _€_-;_-* &quot;&quot;\ _€_-;_-@_-"/>
    <numFmt numFmtId="167" formatCode="\ @"/>
    <numFmt numFmtId="168" formatCode="_-* #,##0.00\ _€_-;\-* #,##0.00\ _€_-;_-* &quot;-&quot;\ _€_-;_-@_-"/>
    <numFmt numFmtId="169" formatCode="#,##0.0\ &quot;€/mm&quot;"/>
    <numFmt numFmtId="170" formatCode="#,##0\ \ \ ;\-#,###\ \ \ ;&quot;-   &quot;"/>
    <numFmt numFmtId="171" formatCode="_-* #,##0\ _€_-;\-* #,##0\ _€_-;_-* &quot;&quot;??\ _€_-;_-@_-"/>
    <numFmt numFmtId="172" formatCode="#,##0_ ;[Red]\-#,##0\ "/>
    <numFmt numFmtId="173" formatCode="#,##0.0\ &quot;t/ha&quot;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8"/>
      <color theme="0" tint="-0.34998626667073579"/>
      <name val="Bookman Old Style"/>
      <family val="1"/>
    </font>
    <font>
      <b/>
      <i/>
      <sz val="16"/>
      <name val="Bookman Old Style"/>
      <family val="1"/>
    </font>
    <font>
      <b/>
      <sz val="8"/>
      <color theme="0" tint="-0.34998626667073579"/>
      <name val="Arial"/>
      <family val="2"/>
    </font>
    <font>
      <sz val="11"/>
      <color theme="1"/>
      <name val="Arial"/>
      <family val="2"/>
    </font>
    <font>
      <sz val="8"/>
      <color theme="0" tint="-0.34998626667073579"/>
      <name val="Arial"/>
      <family val="2"/>
    </font>
    <font>
      <sz val="16"/>
      <name val="Arial"/>
      <family val="2"/>
    </font>
    <font>
      <sz val="10"/>
      <color rgb="FF0000FF"/>
      <name val="Arial"/>
      <family val="2"/>
    </font>
    <font>
      <sz val="10"/>
      <color theme="1"/>
      <name val="Arial"/>
      <family val="2"/>
    </font>
    <font>
      <b/>
      <sz val="11"/>
      <color rgb="FF0000CC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0"/>
      <color rgb="FF0000FF"/>
      <name val="Arial"/>
      <family val="2"/>
    </font>
    <font>
      <b/>
      <sz val="11"/>
      <color rgb="FF0000FF"/>
      <name val="Arial"/>
      <family val="2"/>
    </font>
    <font>
      <b/>
      <sz val="11"/>
      <color theme="1"/>
      <name val="Arial"/>
      <family val="2"/>
    </font>
    <font>
      <b/>
      <sz val="11"/>
      <color rgb="FF3333FF"/>
      <name val="Arial"/>
      <family val="2"/>
    </font>
    <font>
      <b/>
      <sz val="10"/>
      <color rgb="FF3333FF"/>
      <name val="Arial"/>
      <family val="2"/>
    </font>
    <font>
      <b/>
      <sz val="8"/>
      <color rgb="FF0000FF"/>
      <name val="Arial"/>
      <family val="2"/>
    </font>
    <font>
      <b/>
      <sz val="10"/>
      <color rgb="FFFFFF99"/>
      <name val="Arial"/>
      <family val="2"/>
    </font>
    <font>
      <sz val="8"/>
      <color theme="0" tint="-0.34998626667073579"/>
      <name val="Calibri"/>
      <family val="2"/>
      <scheme val="minor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b/>
      <i/>
      <sz val="11"/>
      <color theme="1"/>
      <name val="Arial"/>
      <family val="2"/>
    </font>
    <font>
      <b/>
      <sz val="8"/>
      <name val="Arial"/>
      <family val="2"/>
    </font>
    <font>
      <b/>
      <sz val="16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04">
    <xf numFmtId="0" fontId="0" fillId="0" borderId="0" xfId="0"/>
    <xf numFmtId="0" fontId="4" fillId="0" borderId="0" xfId="2" applyFont="1" applyAlignment="1">
      <alignment horizontal="left" vertical="center"/>
    </xf>
    <xf numFmtId="0" fontId="5" fillId="0" borderId="1" xfId="2" applyFont="1" applyBorder="1" applyAlignment="1">
      <alignment horizontal="centerContinuous" vertical="center"/>
    </xf>
    <xf numFmtId="0" fontId="5" fillId="0" borderId="2" xfId="2" applyFont="1" applyBorder="1" applyAlignment="1">
      <alignment horizontal="centerContinuous" vertical="center"/>
    </xf>
    <xf numFmtId="0" fontId="0" fillId="0" borderId="2" xfId="0" applyBorder="1" applyAlignment="1">
      <alignment horizontal="centerContinuous"/>
    </xf>
    <xf numFmtId="0" fontId="0" fillId="0" borderId="3" xfId="0" applyBorder="1" applyAlignment="1">
      <alignment horizontal="centerContinuous"/>
    </xf>
    <xf numFmtId="0" fontId="0" fillId="2" borderId="0" xfId="0" applyFill="1"/>
    <xf numFmtId="0" fontId="7" fillId="2" borderId="0" xfId="0" applyFont="1" applyFill="1"/>
    <xf numFmtId="0" fontId="8" fillId="4" borderId="0" xfId="2" applyFont="1" applyFill="1" applyAlignment="1">
      <alignment horizontal="left" vertical="center" wrapText="1"/>
    </xf>
    <xf numFmtId="0" fontId="9" fillId="4" borderId="6" xfId="2" applyFont="1" applyFill="1" applyBorder="1" applyAlignment="1">
      <alignment vertical="center" wrapText="1"/>
    </xf>
    <xf numFmtId="0" fontId="9" fillId="4" borderId="7" xfId="2" applyFont="1" applyFill="1" applyBorder="1" applyAlignment="1">
      <alignment vertical="center" wrapText="1"/>
    </xf>
    <xf numFmtId="0" fontId="3" fillId="4" borderId="9" xfId="2" applyFill="1" applyBorder="1" applyAlignment="1">
      <alignment horizontal="center" vertical="center" wrapText="1"/>
    </xf>
    <xf numFmtId="0" fontId="3" fillId="4" borderId="9" xfId="2" applyFill="1" applyBorder="1" applyAlignment="1">
      <alignment horizontal="center" vertical="center" textRotation="45" wrapText="1"/>
    </xf>
    <xf numFmtId="0" fontId="7" fillId="2" borderId="0" xfId="0" applyFont="1" applyFill="1" applyAlignment="1">
      <alignment vertical="center"/>
    </xf>
    <xf numFmtId="0" fontId="8" fillId="6" borderId="0" xfId="2" applyFont="1" applyFill="1" applyAlignment="1">
      <alignment horizontal="left" vertical="center"/>
    </xf>
    <xf numFmtId="0" fontId="3" fillId="6" borderId="12" xfId="2" applyFill="1" applyBorder="1" applyAlignment="1">
      <alignment vertical="center"/>
    </xf>
    <xf numFmtId="0" fontId="3" fillId="6" borderId="0" xfId="2" applyFill="1" applyAlignment="1">
      <alignment vertical="center"/>
    </xf>
    <xf numFmtId="41" fontId="10" fillId="4" borderId="13" xfId="2" applyNumberFormat="1" applyFont="1" applyFill="1" applyBorder="1" applyAlignment="1">
      <alignment wrapText="1"/>
    </xf>
    <xf numFmtId="165" fontId="12" fillId="0" borderId="16" xfId="2" applyNumberFormat="1" applyFont="1" applyBorder="1" applyProtection="1">
      <protection locked="0"/>
    </xf>
    <xf numFmtId="165" fontId="13" fillId="4" borderId="16" xfId="2" applyNumberFormat="1" applyFont="1" applyFill="1" applyBorder="1" applyProtection="1">
      <protection locked="0"/>
    </xf>
    <xf numFmtId="165" fontId="12" fillId="7" borderId="16" xfId="2" applyNumberFormat="1" applyFont="1" applyFill="1" applyBorder="1" applyProtection="1">
      <protection locked="0"/>
    </xf>
    <xf numFmtId="165" fontId="12" fillId="0" borderId="17" xfId="2" applyNumberFormat="1" applyFont="1" applyBorder="1" applyProtection="1">
      <protection locked="0"/>
    </xf>
    <xf numFmtId="0" fontId="11" fillId="2" borderId="0" xfId="0" applyFont="1" applyFill="1"/>
    <xf numFmtId="41" fontId="10" fillId="4" borderId="0" xfId="2" applyNumberFormat="1" applyFont="1" applyFill="1" applyAlignment="1">
      <alignment wrapText="1"/>
    </xf>
    <xf numFmtId="0" fontId="11" fillId="4" borderId="18" xfId="0" applyFont="1" applyFill="1" applyBorder="1"/>
    <xf numFmtId="166" fontId="12" fillId="0" borderId="16" xfId="2" applyNumberFormat="1" applyFont="1" applyBorder="1" applyProtection="1">
      <protection locked="0"/>
    </xf>
    <xf numFmtId="166" fontId="13" fillId="4" borderId="16" xfId="2" applyNumberFormat="1" applyFont="1" applyFill="1" applyBorder="1" applyProtection="1">
      <protection locked="0"/>
    </xf>
    <xf numFmtId="165" fontId="16" fillId="0" borderId="17" xfId="2" applyNumberFormat="1" applyFont="1" applyBorder="1" applyProtection="1">
      <protection locked="0"/>
    </xf>
    <xf numFmtId="165" fontId="16" fillId="0" borderId="16" xfId="2" applyNumberFormat="1" applyFont="1" applyBorder="1" applyProtection="1">
      <protection locked="0"/>
    </xf>
    <xf numFmtId="165" fontId="16" fillId="4" borderId="16" xfId="2" applyNumberFormat="1" applyFont="1" applyFill="1" applyBorder="1" applyProtection="1">
      <protection locked="0"/>
    </xf>
    <xf numFmtId="41" fontId="17" fillId="0" borderId="0" xfId="2" applyNumberFormat="1" applyFont="1" applyAlignment="1">
      <alignment wrapText="1"/>
    </xf>
    <xf numFmtId="0" fontId="11" fillId="4" borderId="22" xfId="0" applyFont="1" applyFill="1" applyBorder="1"/>
    <xf numFmtId="165" fontId="18" fillId="0" borderId="23" xfId="2" applyNumberFormat="1" applyFont="1" applyBorder="1" applyProtection="1">
      <protection locked="0"/>
    </xf>
    <xf numFmtId="165" fontId="18" fillId="0" borderId="24" xfId="2" applyNumberFormat="1" applyFont="1" applyBorder="1" applyProtection="1">
      <protection locked="0"/>
    </xf>
    <xf numFmtId="165" fontId="13" fillId="4" borderId="24" xfId="2" applyNumberFormat="1" applyFont="1" applyFill="1" applyBorder="1" applyProtection="1">
      <protection locked="0"/>
    </xf>
    <xf numFmtId="0" fontId="6" fillId="3" borderId="0" xfId="2" applyFont="1" applyFill="1" applyAlignment="1">
      <alignment horizontal="left" vertical="center" wrapText="1"/>
    </xf>
    <xf numFmtId="0" fontId="15" fillId="3" borderId="6" xfId="2" applyFont="1" applyFill="1" applyBorder="1" applyAlignment="1">
      <alignment wrapText="1"/>
    </xf>
    <xf numFmtId="0" fontId="15" fillId="3" borderId="7" xfId="2" applyFont="1" applyFill="1" applyBorder="1" applyAlignment="1">
      <alignment wrapText="1"/>
    </xf>
    <xf numFmtId="41" fontId="15" fillId="3" borderId="7" xfId="2" applyNumberFormat="1" applyFont="1" applyFill="1" applyBorder="1" applyAlignment="1">
      <alignment wrapText="1"/>
    </xf>
    <xf numFmtId="0" fontId="15" fillId="3" borderId="8" xfId="2" applyFont="1" applyFill="1" applyBorder="1" applyAlignment="1">
      <alignment wrapText="1"/>
    </xf>
    <xf numFmtId="41" fontId="13" fillId="3" borderId="10" xfId="3" applyNumberFormat="1" applyFont="1" applyFill="1" applyBorder="1" applyAlignment="1" applyProtection="1">
      <alignment wrapText="1"/>
    </xf>
    <xf numFmtId="41" fontId="13" fillId="3" borderId="9" xfId="3" applyNumberFormat="1" applyFont="1" applyFill="1" applyBorder="1" applyAlignment="1" applyProtection="1">
      <alignment wrapText="1"/>
    </xf>
    <xf numFmtId="41" fontId="3" fillId="4" borderId="0" xfId="2" applyNumberFormat="1" applyFill="1" applyAlignment="1">
      <alignment wrapText="1"/>
    </xf>
    <xf numFmtId="165" fontId="18" fillId="0" borderId="17" xfId="4" applyNumberFormat="1" applyFont="1" applyBorder="1"/>
    <xf numFmtId="165" fontId="18" fillId="0" borderId="16" xfId="4" applyNumberFormat="1" applyFont="1" applyBorder="1"/>
    <xf numFmtId="165" fontId="13" fillId="4" borderId="16" xfId="4" applyNumberFormat="1" applyFont="1" applyFill="1" applyBorder="1"/>
    <xf numFmtId="167" fontId="6" fillId="3" borderId="0" xfId="2" applyNumberFormat="1" applyFont="1" applyFill="1" applyAlignment="1">
      <alignment horizontal="left" vertical="center"/>
    </xf>
    <xf numFmtId="167" fontId="15" fillId="3" borderId="6" xfId="2" applyNumberFormat="1" applyFont="1" applyFill="1" applyBorder="1" applyAlignment="1">
      <alignment horizontal="left" vertical="top"/>
    </xf>
    <xf numFmtId="167" fontId="15" fillId="3" borderId="7" xfId="2" applyNumberFormat="1" applyFont="1" applyFill="1" applyBorder="1" applyAlignment="1">
      <alignment horizontal="left" vertical="top"/>
    </xf>
    <xf numFmtId="41" fontId="3" fillId="3" borderId="7" xfId="2" applyNumberFormat="1" applyFill="1" applyBorder="1" applyAlignment="1">
      <alignment wrapText="1"/>
    </xf>
    <xf numFmtId="0" fontId="11" fillId="3" borderId="8" xfId="0" applyFont="1" applyFill="1" applyBorder="1"/>
    <xf numFmtId="41" fontId="19" fillId="3" borderId="10" xfId="4" applyNumberFormat="1" applyFont="1" applyFill="1" applyBorder="1"/>
    <xf numFmtId="41" fontId="19" fillId="3" borderId="9" xfId="4" applyNumberFormat="1" applyFont="1" applyFill="1" applyBorder="1"/>
    <xf numFmtId="41" fontId="13" fillId="3" borderId="9" xfId="4" applyNumberFormat="1" applyFont="1" applyFill="1" applyBorder="1"/>
    <xf numFmtId="0" fontId="6" fillId="8" borderId="0" xfId="2" applyFont="1" applyFill="1" applyAlignment="1">
      <alignment horizontal="left" vertical="center" wrapText="1"/>
    </xf>
    <xf numFmtId="0" fontId="15" fillId="8" borderId="6" xfId="2" applyFont="1" applyFill="1" applyBorder="1" applyAlignment="1">
      <alignment vertical="center" wrapText="1"/>
    </xf>
    <xf numFmtId="0" fontId="15" fillId="8" borderId="7" xfId="2" applyFont="1" applyFill="1" applyBorder="1" applyAlignment="1">
      <alignment vertical="center" wrapText="1"/>
    </xf>
    <xf numFmtId="41" fontId="13" fillId="8" borderId="10" xfId="3" applyNumberFormat="1" applyFont="1" applyFill="1" applyBorder="1" applyAlignment="1" applyProtection="1">
      <alignment vertical="center"/>
      <protection locked="0"/>
    </xf>
    <xf numFmtId="41" fontId="13" fillId="8" borderId="9" xfId="3" applyNumberFormat="1" applyFont="1" applyFill="1" applyBorder="1" applyAlignment="1" applyProtection="1">
      <alignment vertical="center"/>
      <protection locked="0"/>
    </xf>
    <xf numFmtId="41" fontId="13" fillId="8" borderId="11" xfId="3" applyNumberFormat="1" applyFont="1" applyFill="1" applyBorder="1" applyAlignment="1" applyProtection="1">
      <alignment vertical="center"/>
      <protection locked="0"/>
    </xf>
    <xf numFmtId="0" fontId="11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7" fillId="2" borderId="7" xfId="0" applyFont="1" applyFill="1" applyBorder="1"/>
    <xf numFmtId="0" fontId="16" fillId="2" borderId="7" xfId="0" applyFont="1" applyFill="1" applyBorder="1"/>
    <xf numFmtId="0" fontId="7" fillId="4" borderId="9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 wrapText="1"/>
    </xf>
    <xf numFmtId="165" fontId="20" fillId="0" borderId="16" xfId="4" applyNumberFormat="1" applyFont="1" applyBorder="1"/>
    <xf numFmtId="0" fontId="11" fillId="4" borderId="12" xfId="0" applyFont="1" applyFill="1" applyBorder="1"/>
    <xf numFmtId="41" fontId="20" fillId="0" borderId="16" xfId="4" applyNumberFormat="1" applyFont="1" applyBorder="1"/>
    <xf numFmtId="41" fontId="13" fillId="4" borderId="16" xfId="4" applyNumberFormat="1" applyFont="1" applyFill="1" applyBorder="1"/>
    <xf numFmtId="0" fontId="6" fillId="6" borderId="0" xfId="2" applyFont="1" applyFill="1" applyAlignment="1">
      <alignment horizontal="left" vertical="center"/>
    </xf>
    <xf numFmtId="0" fontId="15" fillId="6" borderId="29" xfId="2" applyFont="1" applyFill="1" applyBorder="1" applyAlignment="1">
      <alignment horizontal="right" vertical="center"/>
    </xf>
    <xf numFmtId="0" fontId="15" fillId="6" borderId="30" xfId="2" applyFont="1" applyFill="1" applyBorder="1" applyAlignment="1">
      <alignment horizontal="right" vertical="center"/>
    </xf>
    <xf numFmtId="41" fontId="15" fillId="4" borderId="30" xfId="2" applyNumberFormat="1" applyFont="1" applyFill="1" applyBorder="1" applyAlignment="1">
      <alignment wrapText="1"/>
    </xf>
    <xf numFmtId="0" fontId="14" fillId="4" borderId="29" xfId="0" applyFont="1" applyFill="1" applyBorder="1"/>
    <xf numFmtId="41" fontId="19" fillId="0" borderId="31" xfId="4" applyNumberFormat="1" applyFont="1" applyBorder="1"/>
    <xf numFmtId="41" fontId="19" fillId="0" borderId="32" xfId="4" applyNumberFormat="1" applyFont="1" applyBorder="1"/>
    <xf numFmtId="41" fontId="13" fillId="4" borderId="32" xfId="4" applyNumberFormat="1" applyFont="1" applyFill="1" applyBorder="1"/>
    <xf numFmtId="0" fontId="8" fillId="4" borderId="0" xfId="2" applyFont="1" applyFill="1" applyAlignment="1">
      <alignment horizontal="left" vertical="center"/>
    </xf>
    <xf numFmtId="0" fontId="3" fillId="4" borderId="12" xfId="2" applyFill="1" applyBorder="1" applyAlignment="1">
      <alignment horizontal="right" vertical="center"/>
    </xf>
    <xf numFmtId="0" fontId="3" fillId="4" borderId="0" xfId="2" applyFill="1" applyAlignment="1">
      <alignment horizontal="right" vertical="center"/>
    </xf>
    <xf numFmtId="2" fontId="21" fillId="2" borderId="0" xfId="2" applyNumberFormat="1" applyFont="1" applyFill="1" applyAlignment="1">
      <alignment wrapText="1"/>
    </xf>
    <xf numFmtId="41" fontId="18" fillId="0" borderId="34" xfId="4" applyNumberFormat="1" applyFont="1" applyFill="1" applyBorder="1"/>
    <xf numFmtId="168" fontId="16" fillId="4" borderId="16" xfId="4" applyNumberFormat="1" applyFont="1" applyFill="1" applyBorder="1"/>
    <xf numFmtId="0" fontId="3" fillId="4" borderId="12" xfId="2" applyFill="1" applyBorder="1" applyAlignment="1">
      <alignment vertical="center"/>
    </xf>
    <xf numFmtId="0" fontId="3" fillId="4" borderId="0" xfId="2" applyFill="1" applyAlignment="1">
      <alignment vertical="center"/>
    </xf>
    <xf numFmtId="41" fontId="7" fillId="4" borderId="16" xfId="4" applyNumberFormat="1" applyFont="1" applyFill="1" applyBorder="1"/>
    <xf numFmtId="41" fontId="16" fillId="4" borderId="16" xfId="4" applyNumberFormat="1" applyFont="1" applyFill="1" applyBorder="1"/>
    <xf numFmtId="0" fontId="14" fillId="2" borderId="0" xfId="0" applyFont="1" applyFill="1"/>
    <xf numFmtId="0" fontId="3" fillId="4" borderId="35" xfId="2" applyFill="1" applyBorder="1" applyAlignment="1">
      <alignment vertical="center"/>
    </xf>
    <xf numFmtId="0" fontId="3" fillId="4" borderId="36" xfId="2" applyFill="1" applyBorder="1" applyAlignment="1">
      <alignment vertical="center"/>
    </xf>
    <xf numFmtId="9" fontId="3" fillId="4" borderId="36" xfId="2" applyNumberFormat="1" applyFill="1" applyBorder="1" applyAlignment="1">
      <alignment wrapText="1"/>
    </xf>
    <xf numFmtId="0" fontId="11" fillId="4" borderId="35" xfId="0" applyFont="1" applyFill="1" applyBorder="1"/>
    <xf numFmtId="41" fontId="16" fillId="4" borderId="37" xfId="4" applyNumberFormat="1" applyFont="1" applyFill="1" applyBorder="1"/>
    <xf numFmtId="0" fontId="15" fillId="8" borderId="6" xfId="2" applyFont="1" applyFill="1" applyBorder="1" applyAlignment="1">
      <alignment horizontal="left" vertical="center" wrapText="1"/>
    </xf>
    <xf numFmtId="0" fontId="15" fillId="8" borderId="7" xfId="2" applyFont="1" applyFill="1" applyBorder="1" applyAlignment="1">
      <alignment horizontal="right" vertical="center" wrapText="1"/>
    </xf>
    <xf numFmtId="41" fontId="13" fillId="8" borderId="37" xfId="4" applyNumberFormat="1" applyFont="1" applyFill="1" applyBorder="1" applyAlignment="1">
      <alignment vertical="center"/>
    </xf>
    <xf numFmtId="0" fontId="11" fillId="2" borderId="0" xfId="0" applyFont="1" applyFill="1" applyAlignment="1">
      <alignment horizontal="right" vertical="center"/>
    </xf>
    <xf numFmtId="165" fontId="18" fillId="4" borderId="16" xfId="4" applyNumberFormat="1" applyFont="1" applyFill="1" applyBorder="1"/>
    <xf numFmtId="41" fontId="13" fillId="8" borderId="9" xfId="4" applyNumberFormat="1" applyFont="1" applyFill="1" applyBorder="1" applyAlignment="1">
      <alignment vertical="center"/>
    </xf>
    <xf numFmtId="41" fontId="13" fillId="8" borderId="11" xfId="4" applyNumberFormat="1" applyFont="1" applyFill="1" applyBorder="1" applyAlignment="1">
      <alignment vertical="center"/>
    </xf>
    <xf numFmtId="0" fontId="21" fillId="4" borderId="15" xfId="2" applyFont="1" applyFill="1" applyBorder="1" applyAlignment="1">
      <alignment wrapText="1"/>
    </xf>
    <xf numFmtId="0" fontId="21" fillId="4" borderId="0" xfId="2" applyFont="1" applyFill="1" applyAlignment="1">
      <alignment wrapText="1"/>
    </xf>
    <xf numFmtId="166" fontId="18" fillId="0" borderId="16" xfId="1" applyNumberFormat="1" applyFont="1" applyFill="1" applyBorder="1"/>
    <xf numFmtId="166" fontId="13" fillId="4" borderId="16" xfId="1" applyNumberFormat="1" applyFont="1" applyFill="1" applyBorder="1"/>
    <xf numFmtId="0" fontId="21" fillId="4" borderId="17" xfId="2" applyFont="1" applyFill="1" applyBorder="1" applyAlignment="1">
      <alignment wrapText="1"/>
    </xf>
    <xf numFmtId="0" fontId="3" fillId="6" borderId="26" xfId="2" applyFill="1" applyBorder="1" applyAlignment="1">
      <alignment vertical="center"/>
    </xf>
    <xf numFmtId="0" fontId="21" fillId="4" borderId="23" xfId="2" applyFont="1" applyFill="1" applyBorder="1" applyAlignment="1">
      <alignment wrapText="1"/>
    </xf>
    <xf numFmtId="0" fontId="21" fillId="4" borderId="27" xfId="2" applyFont="1" applyFill="1" applyBorder="1" applyAlignment="1">
      <alignment wrapText="1"/>
    </xf>
    <xf numFmtId="0" fontId="11" fillId="4" borderId="26" xfId="0" applyFont="1" applyFill="1" applyBorder="1"/>
    <xf numFmtId="166" fontId="18" fillId="0" borderId="24" xfId="1" applyNumberFormat="1" applyFont="1" applyFill="1" applyBorder="1"/>
    <xf numFmtId="166" fontId="13" fillId="4" borderId="24" xfId="1" applyNumberFormat="1" applyFont="1" applyFill="1" applyBorder="1"/>
    <xf numFmtId="0" fontId="21" fillId="2" borderId="20" xfId="2" applyFont="1" applyFill="1" applyBorder="1" applyAlignment="1">
      <alignment wrapText="1"/>
    </xf>
    <xf numFmtId="1" fontId="21" fillId="4" borderId="14" xfId="2" applyNumberFormat="1" applyFont="1" applyFill="1" applyBorder="1" applyAlignment="1">
      <alignment horizontal="right" wrapText="1"/>
    </xf>
    <xf numFmtId="0" fontId="21" fillId="2" borderId="21" xfId="2" applyFont="1" applyFill="1" applyBorder="1" applyAlignment="1">
      <alignment wrapText="1"/>
    </xf>
    <xf numFmtId="1" fontId="21" fillId="4" borderId="18" xfId="2" applyNumberFormat="1" applyFont="1" applyFill="1" applyBorder="1" applyAlignment="1">
      <alignment horizontal="right" wrapText="1"/>
    </xf>
    <xf numFmtId="41" fontId="23" fillId="2" borderId="28" xfId="2" applyNumberFormat="1" applyFont="1" applyFill="1" applyBorder="1" applyAlignment="1">
      <alignment wrapText="1"/>
    </xf>
    <xf numFmtId="41" fontId="23" fillId="4" borderId="22" xfId="2" applyNumberFormat="1" applyFont="1" applyFill="1" applyBorder="1" applyAlignment="1">
      <alignment wrapText="1"/>
    </xf>
    <xf numFmtId="170" fontId="6" fillId="4" borderId="0" xfId="2" applyNumberFormat="1" applyFont="1" applyFill="1" applyAlignment="1">
      <alignment horizontal="left" vertical="center"/>
    </xf>
    <xf numFmtId="170" fontId="15" fillId="4" borderId="6" xfId="2" applyNumberFormat="1" applyFont="1" applyFill="1" applyBorder="1" applyAlignment="1">
      <alignment vertical="center"/>
    </xf>
    <xf numFmtId="170" fontId="15" fillId="4" borderId="7" xfId="2" applyNumberFormat="1" applyFont="1" applyFill="1" applyBorder="1" applyAlignment="1">
      <alignment vertical="center"/>
    </xf>
    <xf numFmtId="171" fontId="18" fillId="0" borderId="9" xfId="1" applyNumberFormat="1" applyFont="1" applyFill="1" applyBorder="1"/>
    <xf numFmtId="171" fontId="13" fillId="4" borderId="9" xfId="1" applyNumberFormat="1" applyFont="1" applyFill="1" applyBorder="1"/>
    <xf numFmtId="41" fontId="23" fillId="2" borderId="20" xfId="2" applyNumberFormat="1" applyFont="1" applyFill="1" applyBorder="1" applyAlignment="1">
      <alignment wrapText="1"/>
    </xf>
    <xf numFmtId="41" fontId="23" fillId="4" borderId="14" xfId="2" applyNumberFormat="1" applyFont="1" applyFill="1" applyBorder="1" applyAlignment="1">
      <alignment wrapText="1"/>
    </xf>
    <xf numFmtId="171" fontId="18" fillId="0" borderId="16" xfId="1" applyNumberFormat="1" applyFont="1" applyFill="1" applyBorder="1"/>
    <xf numFmtId="171" fontId="13" fillId="4" borderId="16" xfId="1" applyNumberFormat="1" applyFont="1" applyFill="1" applyBorder="1"/>
    <xf numFmtId="41" fontId="23" fillId="2" borderId="21" xfId="2" applyNumberFormat="1" applyFont="1" applyFill="1" applyBorder="1" applyAlignment="1">
      <alignment wrapText="1"/>
    </xf>
    <xf numFmtId="41" fontId="23" fillId="4" borderId="18" xfId="2" applyNumberFormat="1" applyFont="1" applyFill="1" applyBorder="1" applyAlignment="1">
      <alignment wrapText="1"/>
    </xf>
    <xf numFmtId="171" fontId="18" fillId="0" borderId="24" xfId="1" applyNumberFormat="1" applyFont="1" applyFill="1" applyBorder="1"/>
    <xf numFmtId="171" fontId="13" fillId="4" borderId="24" xfId="1" applyNumberFormat="1" applyFont="1" applyFill="1" applyBorder="1"/>
    <xf numFmtId="0" fontId="15" fillId="8" borderId="13" xfId="2" applyFont="1" applyFill="1" applyBorder="1" applyAlignment="1">
      <alignment horizontal="right" vertical="center" wrapText="1"/>
    </xf>
    <xf numFmtId="41" fontId="15" fillId="8" borderId="2" xfId="2" applyNumberFormat="1" applyFont="1" applyFill="1" applyBorder="1" applyAlignment="1">
      <alignment wrapText="1"/>
    </xf>
    <xf numFmtId="41" fontId="13" fillId="8" borderId="38" xfId="4" applyNumberFormat="1" applyFont="1" applyFill="1" applyBorder="1" applyAlignment="1">
      <alignment vertical="center"/>
    </xf>
    <xf numFmtId="41" fontId="13" fillId="8" borderId="39" xfId="4" applyNumberFormat="1" applyFont="1" applyFill="1" applyBorder="1" applyAlignment="1">
      <alignment vertical="center"/>
    </xf>
    <xf numFmtId="0" fontId="6" fillId="5" borderId="0" xfId="2" applyFont="1" applyFill="1" applyAlignment="1">
      <alignment horizontal="left" vertical="center" wrapText="1"/>
    </xf>
    <xf numFmtId="172" fontId="13" fillId="5" borderId="5" xfId="4" applyNumberFormat="1" applyFont="1" applyFill="1" applyBorder="1" applyAlignment="1" applyProtection="1">
      <alignment horizontal="right" vertical="center" wrapText="1"/>
    </xf>
    <xf numFmtId="41" fontId="13" fillId="5" borderId="40" xfId="4" applyNumberFormat="1" applyFont="1" applyFill="1" applyBorder="1" applyAlignment="1">
      <alignment vertical="center"/>
    </xf>
    <xf numFmtId="41" fontId="13" fillId="5" borderId="41" xfId="4" applyNumberFormat="1" applyFont="1" applyFill="1" applyBorder="1" applyAlignment="1">
      <alignment vertical="center"/>
    </xf>
    <xf numFmtId="41" fontId="13" fillId="5" borderId="42" xfId="4" applyNumberFormat="1" applyFont="1" applyFill="1" applyBorder="1" applyAlignment="1">
      <alignment vertical="center"/>
    </xf>
    <xf numFmtId="0" fontId="24" fillId="2" borderId="0" xfId="0" applyFont="1" applyFill="1" applyAlignment="1">
      <alignment horizontal="left" vertical="center"/>
    </xf>
    <xf numFmtId="0" fontId="13" fillId="5" borderId="4" xfId="2" applyFont="1" applyFill="1" applyBorder="1" applyAlignment="1">
      <alignment horizontal="left" vertical="center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173" fontId="2" fillId="2" borderId="43" xfId="0" applyNumberFormat="1" applyFont="1" applyFill="1" applyBorder="1" applyAlignment="1">
      <alignment vertical="center"/>
    </xf>
    <xf numFmtId="173" fontId="2" fillId="2" borderId="8" xfId="0" applyNumberFormat="1" applyFont="1" applyFill="1" applyBorder="1" applyAlignment="1">
      <alignment vertical="center"/>
    </xf>
    <xf numFmtId="0" fontId="9" fillId="4" borderId="7" xfId="2" applyFont="1" applyFill="1" applyBorder="1" applyAlignment="1">
      <alignment horizontal="center" vertical="center" wrapText="1"/>
    </xf>
    <xf numFmtId="0" fontId="13" fillId="9" borderId="4" xfId="2" applyFont="1" applyFill="1" applyBorder="1" applyAlignment="1">
      <alignment horizontal="left" vertical="center"/>
    </xf>
    <xf numFmtId="172" fontId="13" fillId="9" borderId="5" xfId="4" applyNumberFormat="1" applyFont="1" applyFill="1" applyBorder="1" applyAlignment="1" applyProtection="1">
      <alignment horizontal="right" vertical="center" wrapText="1"/>
    </xf>
    <xf numFmtId="41" fontId="13" fillId="9" borderId="41" xfId="4" applyNumberFormat="1" applyFont="1" applyFill="1" applyBorder="1" applyAlignment="1">
      <alignment vertical="center"/>
    </xf>
    <xf numFmtId="0" fontId="13" fillId="9" borderId="5" xfId="2" applyFont="1" applyFill="1" applyBorder="1" applyAlignment="1">
      <alignment horizontal="left" vertical="center"/>
    </xf>
    <xf numFmtId="0" fontId="15" fillId="6" borderId="44" xfId="2" applyFont="1" applyFill="1" applyBorder="1" applyAlignment="1">
      <alignment horizontal="right" vertical="center"/>
    </xf>
    <xf numFmtId="0" fontId="15" fillId="6" borderId="45" xfId="2" applyFont="1" applyFill="1" applyBorder="1" applyAlignment="1">
      <alignment horizontal="right" vertical="center"/>
    </xf>
    <xf numFmtId="41" fontId="15" fillId="4" borderId="45" xfId="2" applyNumberFormat="1" applyFont="1" applyFill="1" applyBorder="1" applyAlignment="1">
      <alignment wrapText="1"/>
    </xf>
    <xf numFmtId="0" fontId="14" fillId="4" borderId="44" xfId="0" applyFont="1" applyFill="1" applyBorder="1"/>
    <xf numFmtId="41" fontId="19" fillId="0" borderId="34" xfId="4" applyNumberFormat="1" applyFont="1" applyBorder="1"/>
    <xf numFmtId="41" fontId="18" fillId="0" borderId="16" xfId="4" applyNumberFormat="1" applyFont="1" applyFill="1" applyBorder="1"/>
    <xf numFmtId="169" fontId="22" fillId="0" borderId="21" xfId="4" applyNumberFormat="1" applyFont="1" applyBorder="1" applyAlignment="1">
      <alignment horizontal="right"/>
    </xf>
    <xf numFmtId="0" fontId="7" fillId="4" borderId="11" xfId="0" applyFont="1" applyFill="1" applyBorder="1" applyAlignment="1">
      <alignment horizontal="center" vertical="center" wrapText="1"/>
    </xf>
    <xf numFmtId="0" fontId="15" fillId="6" borderId="6" xfId="2" applyFont="1" applyFill="1" applyBorder="1" applyAlignment="1">
      <alignment horizontal="right" vertical="center"/>
    </xf>
    <xf numFmtId="0" fontId="15" fillId="6" borderId="7" xfId="2" applyFont="1" applyFill="1" applyBorder="1" applyAlignment="1">
      <alignment horizontal="right" vertical="center"/>
    </xf>
    <xf numFmtId="41" fontId="15" fillId="4" borderId="7" xfId="2" applyNumberFormat="1" applyFont="1" applyFill="1" applyBorder="1" applyAlignment="1">
      <alignment wrapText="1"/>
    </xf>
    <xf numFmtId="41" fontId="19" fillId="0" borderId="9" xfId="4" applyNumberFormat="1" applyFont="1" applyBorder="1"/>
    <xf numFmtId="41" fontId="19" fillId="0" borderId="11" xfId="4" applyNumberFormat="1" applyFont="1" applyBorder="1"/>
    <xf numFmtId="41" fontId="13" fillId="9" borderId="42" xfId="4" applyNumberFormat="1" applyFont="1" applyFill="1" applyBorder="1" applyAlignment="1">
      <alignment vertical="center"/>
    </xf>
    <xf numFmtId="0" fontId="3" fillId="6" borderId="19" xfId="2" applyFill="1" applyBorder="1" applyAlignment="1">
      <alignment vertical="center"/>
    </xf>
    <xf numFmtId="0" fontId="3" fillId="6" borderId="13" xfId="2" applyFill="1" applyBorder="1" applyAlignment="1">
      <alignment vertical="center"/>
    </xf>
    <xf numFmtId="166" fontId="12" fillId="0" borderId="46" xfId="2" applyNumberFormat="1" applyFont="1" applyBorder="1" applyProtection="1">
      <protection locked="0"/>
    </xf>
    <xf numFmtId="166" fontId="12" fillId="0" borderId="47" xfId="2" applyNumberFormat="1" applyFont="1" applyBorder="1" applyProtection="1">
      <protection locked="0"/>
    </xf>
    <xf numFmtId="0" fontId="3" fillId="6" borderId="27" xfId="2" applyFill="1" applyBorder="1" applyAlignment="1">
      <alignment vertical="center"/>
    </xf>
    <xf numFmtId="41" fontId="10" fillId="4" borderId="27" xfId="2" applyNumberFormat="1" applyFont="1" applyFill="1" applyBorder="1" applyAlignment="1">
      <alignment wrapText="1"/>
    </xf>
    <xf numFmtId="165" fontId="12" fillId="0" borderId="24" xfId="2" applyNumberFormat="1" applyFont="1" applyBorder="1" applyProtection="1">
      <protection locked="0"/>
    </xf>
    <xf numFmtId="165" fontId="12" fillId="0" borderId="25" xfId="2" applyNumberFormat="1" applyFont="1" applyBorder="1" applyProtection="1">
      <protection locked="0"/>
    </xf>
    <xf numFmtId="166" fontId="12" fillId="0" borderId="15" xfId="2" applyNumberFormat="1" applyFont="1" applyBorder="1" applyProtection="1">
      <protection locked="0"/>
    </xf>
    <xf numFmtId="165" fontId="12" fillId="0" borderId="23" xfId="2" applyNumberFormat="1" applyFont="1" applyBorder="1" applyProtection="1">
      <protection locked="0"/>
    </xf>
    <xf numFmtId="0" fontId="11" fillId="4" borderId="14" xfId="0" applyFont="1" applyFill="1" applyBorder="1" applyAlignment="1">
      <alignment horizontal="center"/>
    </xf>
    <xf numFmtId="0" fontId="11" fillId="4" borderId="22" xfId="0" applyFont="1" applyFill="1" applyBorder="1" applyAlignment="1">
      <alignment horizontal="center"/>
    </xf>
    <xf numFmtId="0" fontId="15" fillId="8" borderId="8" xfId="2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/>
    </xf>
    <xf numFmtId="0" fontId="14" fillId="4" borderId="6" xfId="0" applyFont="1" applyFill="1" applyBorder="1" applyAlignment="1">
      <alignment horizontal="center"/>
    </xf>
    <xf numFmtId="0" fontId="15" fillId="8" borderId="6" xfId="2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5" fillId="8" borderId="6" xfId="2" applyFont="1" applyFill="1" applyBorder="1" applyAlignment="1">
      <alignment horizontal="center" wrapText="1"/>
    </xf>
    <xf numFmtId="0" fontId="13" fillId="9" borderId="4" xfId="2" applyFont="1" applyFill="1" applyBorder="1" applyAlignment="1">
      <alignment horizontal="center" vertical="center" wrapText="1"/>
    </xf>
    <xf numFmtId="0" fontId="25" fillId="6" borderId="29" xfId="2" applyFont="1" applyFill="1" applyBorder="1" applyAlignment="1">
      <alignment horizontal="left" vertical="center"/>
    </xf>
    <xf numFmtId="0" fontId="25" fillId="6" borderId="30" xfId="2" applyFont="1" applyFill="1" applyBorder="1" applyAlignment="1">
      <alignment horizontal="right" vertical="center"/>
    </xf>
    <xf numFmtId="41" fontId="25" fillId="4" borderId="30" xfId="2" applyNumberFormat="1" applyFont="1" applyFill="1" applyBorder="1" applyAlignment="1">
      <alignment vertical="center" wrapText="1"/>
    </xf>
    <xf numFmtId="0" fontId="26" fillId="4" borderId="29" xfId="0" applyFont="1" applyFill="1" applyBorder="1" applyAlignment="1">
      <alignment horizontal="center" vertical="center"/>
    </xf>
    <xf numFmtId="41" fontId="27" fillId="0" borderId="32" xfId="4" applyNumberFormat="1" applyFont="1" applyBorder="1" applyAlignment="1">
      <alignment vertical="center"/>
    </xf>
    <xf numFmtId="41" fontId="27" fillId="0" borderId="33" xfId="4" applyNumberFormat="1" applyFont="1" applyBorder="1" applyAlignment="1">
      <alignment vertical="center"/>
    </xf>
    <xf numFmtId="0" fontId="15" fillId="8" borderId="6" xfId="2" applyFont="1" applyFill="1" applyBorder="1" applyAlignment="1">
      <alignment horizontal="left" vertical="center"/>
    </xf>
    <xf numFmtId="0" fontId="14" fillId="2" borderId="16" xfId="0" applyFont="1" applyFill="1" applyBorder="1"/>
    <xf numFmtId="0" fontId="11" fillId="2" borderId="16" xfId="0" applyFont="1" applyFill="1" applyBorder="1"/>
    <xf numFmtId="0" fontId="0" fillId="2" borderId="16" xfId="0" applyFill="1" applyBorder="1"/>
    <xf numFmtId="0" fontId="13" fillId="5" borderId="4" xfId="2" applyFont="1" applyFill="1" applyBorder="1" applyAlignment="1">
      <alignment horizontal="center" vertical="center" wrapText="1"/>
    </xf>
    <xf numFmtId="0" fontId="29" fillId="4" borderId="6" xfId="2" applyFont="1" applyFill="1" applyBorder="1" applyAlignment="1">
      <alignment vertical="center" wrapText="1"/>
    </xf>
    <xf numFmtId="0" fontId="15" fillId="4" borderId="8" xfId="2" applyFont="1" applyFill="1" applyBorder="1" applyAlignment="1">
      <alignment horizontal="center" vertical="center" wrapText="1"/>
    </xf>
    <xf numFmtId="0" fontId="15" fillId="4" borderId="10" xfId="2" applyFont="1" applyFill="1" applyBorder="1" applyAlignment="1">
      <alignment horizontal="center" vertical="center" wrapText="1"/>
    </xf>
    <xf numFmtId="0" fontId="28" fillId="4" borderId="9" xfId="2" applyFont="1" applyFill="1" applyBorder="1" applyAlignment="1">
      <alignment horizontal="center" vertical="center" wrapText="1"/>
    </xf>
    <xf numFmtId="0" fontId="15" fillId="4" borderId="9" xfId="2" applyFont="1" applyFill="1" applyBorder="1" applyAlignment="1">
      <alignment horizontal="center" vertical="center" wrapText="1"/>
    </xf>
    <xf numFmtId="0" fontId="15" fillId="4" borderId="11" xfId="2" applyFont="1" applyFill="1" applyBorder="1" applyAlignment="1">
      <alignment horizontal="center" vertical="center" wrapText="1"/>
    </xf>
    <xf numFmtId="0" fontId="29" fillId="4" borderId="7" xfId="2" applyFont="1" applyFill="1" applyBorder="1" applyAlignment="1">
      <alignment horizontal="center" vertical="center" wrapText="1"/>
    </xf>
    <xf numFmtId="0" fontId="29" fillId="4" borderId="43" xfId="2" applyFont="1" applyFill="1" applyBorder="1" applyAlignment="1">
      <alignment horizontal="center" vertical="center" wrapText="1"/>
    </xf>
    <xf numFmtId="0" fontId="0" fillId="2" borderId="7" xfId="0" applyFill="1" applyBorder="1"/>
  </cellXfs>
  <cellStyles count="5">
    <cellStyle name="Komma 3" xfId="4" xr:uid="{6E02EB61-3E79-4A76-9965-5C2A9DB5159D}"/>
    <cellStyle name="Standard" xfId="0" builtinId="0"/>
    <cellStyle name="Standard 2" xfId="2" xr:uid="{5398ADF7-7702-4C67-ABE1-34677A9413EC}"/>
    <cellStyle name="Währung" xfId="1" builtinId="4"/>
    <cellStyle name="Währung 3" xfId="3" xr:uid="{14F01AE2-3827-417E-AFE6-9758ADC7B2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i-Drive\HiDrive\users\safe-3969\LBB\Z%20-Mandanten\Willerding%20-%20Obermehler\BZA%202022-23\A-BZA%202022-23%20Willerding%20-%20Obermehler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iDrive/HiDrive/users/safe-3969/LBB/Z%20-Mandanten/Willerding%20-%20Obermehler/Planung%202025-26/A-Planung%202025-26%20Willerding%20-%20Obermehler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Änderungen"/>
      <sheetName val="Steuerung"/>
      <sheetName val="Inhaltsverzeichnis"/>
      <sheetName val="Abstimmung"/>
      <sheetName val="Erfassung"/>
      <sheetName val="DA1"/>
      <sheetName val="DA2"/>
      <sheetName val="DA3"/>
      <sheetName val="DA4"/>
      <sheetName val="DA5"/>
      <sheetName val="DA Summe"/>
      <sheetName val="UB1"/>
      <sheetName val="UB2"/>
      <sheetName val="UB3"/>
      <sheetName val="UB4"/>
      <sheetName val="UB5"/>
      <sheetName val="UB Summe "/>
      <sheetName val="Ent1"/>
      <sheetName val="Ent2"/>
      <sheetName val="Ent3"/>
      <sheetName val="Ent4"/>
      <sheetName val="Ent5"/>
      <sheetName val="EntSumme"/>
      <sheetName val="BA1"/>
      <sheetName val="BA2"/>
      <sheetName val="BA3"/>
      <sheetName val="BA4"/>
      <sheetName val="BA5"/>
      <sheetName val="BASumme"/>
      <sheetName val="Inv1"/>
      <sheetName val="Inv2"/>
      <sheetName val="Inv3"/>
      <sheetName val="Inv4"/>
      <sheetName val="Inv5"/>
      <sheetName val="InvSumme"/>
      <sheetName val="AE1"/>
      <sheetName val="AE2"/>
      <sheetName val="AE3"/>
      <sheetName val="AE4"/>
      <sheetName val="AE5"/>
      <sheetName val="A E Summe"/>
      <sheetName val="Hinweis Ausbr. org. Dü"/>
      <sheetName val="Eigene Org-Dünger"/>
      <sheetName val="Düngemittel"/>
      <sheetName val="Dü1"/>
      <sheetName val="Dü2"/>
      <sheetName val="Dü3"/>
      <sheetName val="Dü4"/>
      <sheetName val="Dü5"/>
      <sheetName val="Düngung Summe"/>
      <sheetName val="AK1"/>
      <sheetName val="Arbeitseinsatz Marktfr.+Lager."/>
      <sheetName val="Arbeitseinsatz Kart."/>
      <sheetName val="Arbeitseinsatz Milch"/>
      <sheetName val="Arbeitseinsatz Sauen"/>
      <sheetName val="Arbeitseinsatz Mast"/>
      <sheetName val="Zusatzdaten Lohnarbeit"/>
      <sheetName val="Zusatzdaten Milchproduktion"/>
      <sheetName val="Datenaufnahme Mast"/>
      <sheetName val="Grunddaten - Futter Schweine"/>
      <sheetName val="Datenaufnahme Ferkelaufzucht"/>
      <sheetName val="Zusatzdaten Putenmast"/>
      <sheetName val="Zusatzdaten Hähnchenmast"/>
      <sheetName val="GuV Summe"/>
      <sheetName val="ZBzw E"/>
      <sheetName val="ZBzw"/>
      <sheetName val="Summe KT ohne kalk.K"/>
      <sheetName val="Summe KT kalk.K"/>
      <sheetName val="Summe KT inkl. kalk.K"/>
      <sheetName val="KT ohne kalk K komp"/>
      <sheetName val="KT inkl. kalk- K. komp"/>
      <sheetName val="Deckblatt"/>
      <sheetName val="Betriebsübersicht"/>
      <sheetName val="Bilanz"/>
      <sheetName val="Ergebnisübersicht I"/>
      <sheetName val="Ergebnisübersicht II"/>
      <sheetName val="Analyse"/>
      <sheetName val="Kennzahlen"/>
      <sheetName val="BruttoCashFlow"/>
      <sheetName val="Acker komplett"/>
      <sheetName val="Acker komplett II"/>
      <sheetName val="Fruchtartenauswertung"/>
      <sheetName val="Acker ohne Intensiv"/>
      <sheetName val="Acker ohne Intensiv II"/>
      <sheetName val="Ergebnis Lohnarbeit"/>
      <sheetName val="Grünland"/>
      <sheetName val="Kartoffeln"/>
      <sheetName val="Kartoffeln II"/>
      <sheetName val="Möhren"/>
      <sheetName val="Möhren II"/>
      <sheetName val="Zwiebeln"/>
      <sheetName val="Zwiebeln II"/>
      <sheetName val="Spargel"/>
      <sheetName val="Spargel II"/>
      <sheetName val="Feldgemüse"/>
      <sheetName val="Erdbeeren"/>
      <sheetName val="Sonderkulturen"/>
      <sheetName val="Sonderkulturen II"/>
      <sheetName val="Milchproduktion"/>
      <sheetName val="Diagramm3"/>
      <sheetName val="Diagramm4"/>
      <sheetName val="Färsenaufzucht"/>
      <sheetName val="Rindermast"/>
      <sheetName val="Mutterkuhhaltung"/>
      <sheetName val="Ferkelproduktion"/>
      <sheetName val="Ferkelaufzucht"/>
      <sheetName val="Schweinemast"/>
      <sheetName val="Kennzahlen Mast"/>
      <sheetName val="Putenmast"/>
      <sheetName val="Hähnchenmast"/>
      <sheetName val="Übersicht EEG Vergütung BGA"/>
      <sheetName val="Biogas Naturalerfassung"/>
      <sheetName val="Grunddaten - Substrat Biogas"/>
      <sheetName val="Arbeitseinsatz Biogas"/>
      <sheetName val="Biogas"/>
      <sheetName val="Biogas II"/>
      <sheetName val="PV"/>
      <sheetName val="BV BGA komplett"/>
      <sheetName val="BV Acker komplett"/>
      <sheetName val="BV Acker ohne Intensiv"/>
      <sheetName val="BV Grünland"/>
      <sheetName val="BV Kartoffeln"/>
      <sheetName val="BV Kennzahlen"/>
      <sheetName val="BV Milchproduktion"/>
      <sheetName val="BV Mutterkuh"/>
      <sheetName val="BV Schweinemast"/>
      <sheetName val="BV Ferkelproduktion"/>
      <sheetName val="BV Putenmast"/>
      <sheetName val="BV Hähnchenmast"/>
      <sheetName val="BV Spargel"/>
      <sheetName val="Feldinventar"/>
      <sheetName val="Erntepreise"/>
      <sheetName val="Ansätze"/>
      <sheetName val="Innerbetrieblicher Verbrauch"/>
      <sheetName val="Richtwerte Entzug"/>
      <sheetName val="Lohnaufteilung"/>
      <sheetName val="Dropdown"/>
      <sheetName val="BMVEL-Konten"/>
      <sheetName val="Übernahme Daten aus Vorjahr"/>
      <sheetName val="Übergabe Daten für Folgejahr"/>
      <sheetName val="Hilfstab Voranschlag"/>
    </sheetNames>
    <sheetDataSet>
      <sheetData sheetId="0"/>
      <sheetData sheetId="1">
        <row r="4">
          <cell r="A4" t="str">
            <v>Restbetrieb</v>
          </cell>
        </row>
      </sheetData>
      <sheetData sheetId="2"/>
      <sheetData sheetId="3"/>
      <sheetData sheetId="4">
        <row r="2">
          <cell r="C2" t="str">
            <v>LBB   -  Ländliche Betriebsgründungs- und Beratungsgesellschaft mbH</v>
          </cell>
        </row>
      </sheetData>
      <sheetData sheetId="5"/>
      <sheetData sheetId="6"/>
      <sheetData sheetId="7"/>
      <sheetData sheetId="8"/>
      <sheetData sheetId="9"/>
      <sheetData sheetId="10">
        <row r="5">
          <cell r="BN5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3">
          <cell r="C3" t="str">
            <v>Agrargesellschaft Obermehler GmbH &amp; Co. KG</v>
          </cell>
        </row>
      </sheetData>
      <sheetData sheetId="24">
        <row r="3">
          <cell r="C3" t="str">
            <v>Ldw. Betrieb Andreas Willerding-Möllmann</v>
          </cell>
        </row>
      </sheetData>
      <sheetData sheetId="25">
        <row r="3">
          <cell r="C3">
            <v>0</v>
          </cell>
        </row>
      </sheetData>
      <sheetData sheetId="26">
        <row r="3">
          <cell r="C3" t="str">
            <v>Willerding-Möllmann Dienstleistungs-GbR</v>
          </cell>
        </row>
      </sheetData>
      <sheetData sheetId="27">
        <row r="3">
          <cell r="C3" t="str">
            <v>Alwine Rennefeld PV, Verwaltungsgesellschaft, SBV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3">
          <cell r="C3"/>
        </row>
      </sheetData>
      <sheetData sheetId="44"/>
      <sheetData sheetId="45"/>
      <sheetData sheetId="46"/>
      <sheetData sheetId="47"/>
      <sheetData sheetId="48"/>
      <sheetData sheetId="49"/>
      <sheetData sheetId="50">
        <row r="5">
          <cell r="B5" t="str">
            <v>BL Ackerbau</v>
          </cell>
        </row>
      </sheetData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>
        <row r="10">
          <cell r="D10" t="str">
            <v>Willerding - Obermehler</v>
          </cell>
        </row>
      </sheetData>
      <sheetData sheetId="72"/>
      <sheetData sheetId="73"/>
      <sheetData sheetId="74"/>
      <sheetData sheetId="75"/>
      <sheetData sheetId="76"/>
      <sheetData sheetId="77"/>
      <sheetData sheetId="78"/>
      <sheetData sheetId="79">
        <row r="10">
          <cell r="H10">
            <v>52.999999999999993</v>
          </cell>
        </row>
      </sheetData>
      <sheetData sheetId="80"/>
      <sheetData sheetId="81">
        <row r="16">
          <cell r="E16">
            <v>676.5412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>
            <v>0</v>
          </cell>
          <cell r="Z16">
            <v>0</v>
          </cell>
          <cell r="AA16">
            <v>0</v>
          </cell>
          <cell r="AD16">
            <v>0</v>
          </cell>
          <cell r="AE16">
            <v>0</v>
          </cell>
          <cell r="AF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</row>
        <row r="17"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>
            <v>0</v>
          </cell>
          <cell r="Z17">
            <v>0</v>
          </cell>
          <cell r="AA17">
            <v>0</v>
          </cell>
          <cell r="AD17">
            <v>0</v>
          </cell>
          <cell r="AE17">
            <v>0</v>
          </cell>
          <cell r="AF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>
            <v>0</v>
          </cell>
          <cell r="Z18">
            <v>0</v>
          </cell>
          <cell r="AA18">
            <v>0</v>
          </cell>
          <cell r="AD18">
            <v>0</v>
          </cell>
          <cell r="AE18">
            <v>0</v>
          </cell>
          <cell r="AF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</row>
      </sheetData>
      <sheetData sheetId="82"/>
      <sheetData sheetId="83"/>
      <sheetData sheetId="84"/>
      <sheetData sheetId="85">
        <row r="18">
          <cell r="H18">
            <v>0</v>
          </cell>
        </row>
      </sheetData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>
        <row r="3">
          <cell r="I3">
            <v>0</v>
          </cell>
        </row>
      </sheetData>
      <sheetData sheetId="99" refreshError="1"/>
      <sheetData sheetId="100" refreshError="1"/>
      <sheetData sheetId="101"/>
      <sheetData sheetId="102"/>
      <sheetData sheetId="103">
        <row r="5">
          <cell r="G5">
            <v>0</v>
          </cell>
        </row>
      </sheetData>
      <sheetData sheetId="104">
        <row r="3">
          <cell r="H3"/>
        </row>
      </sheetData>
      <sheetData sheetId="105"/>
      <sheetData sheetId="106">
        <row r="3">
          <cell r="J3" t="e">
            <v>#DIV/0!</v>
          </cell>
        </row>
      </sheetData>
      <sheetData sheetId="107"/>
      <sheetData sheetId="108"/>
      <sheetData sheetId="109">
        <row r="5">
          <cell r="D5">
            <v>0</v>
          </cell>
        </row>
      </sheetData>
      <sheetData sheetId="110"/>
      <sheetData sheetId="111"/>
      <sheetData sheetId="112"/>
      <sheetData sheetId="113"/>
      <sheetData sheetId="114">
        <row r="9">
          <cell r="G9">
            <v>0</v>
          </cell>
        </row>
      </sheetData>
      <sheetData sheetId="115"/>
      <sheetData sheetId="116">
        <row r="14">
          <cell r="H14">
            <v>9.6339387346248313E-3</v>
          </cell>
        </row>
      </sheetData>
      <sheetData sheetId="117"/>
      <sheetData sheetId="118"/>
      <sheetData sheetId="119">
        <row r="7">
          <cell r="K7">
            <v>1511.0614000000003</v>
          </cell>
        </row>
      </sheetData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>
        <row r="4">
          <cell r="B4" t="str">
            <v>Pauschalierung</v>
          </cell>
        </row>
      </sheetData>
      <sheetData sheetId="137"/>
      <sheetData sheetId="138"/>
      <sheetData sheetId="139"/>
      <sheetData sheetId="1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wicklung"/>
      <sheetName val="Kontrollblatt"/>
      <sheetName val="Steuerung"/>
      <sheetName val="Inhaltsverzeichnis"/>
      <sheetName val="Finanzbedarf"/>
      <sheetName val="Deckblatt"/>
      <sheetName val="Bilanz"/>
      <sheetName val="GuV"/>
      <sheetName val="Liqui"/>
      <sheetName val="Grafik Liquiverlauf"/>
      <sheetName val="Marktfrucht"/>
      <sheetName val="PV"/>
      <sheetName val="Dünger"/>
      <sheetName val="Disclaimer"/>
      <sheetName val="DB"/>
      <sheetName val="Lohnarbeit"/>
      <sheetName val="Flächenkosten"/>
      <sheetName val="Sensitivität"/>
      <sheetName val="Grafik Kapitaldienst"/>
      <sheetName val="Grünland"/>
      <sheetName val="Milchproduktion"/>
      <sheetName val="Biogas"/>
      <sheetName val="Mutterkuhhaltung"/>
      <sheetName val="Hähnchenmast"/>
      <sheetName val="Ferkelproduktion"/>
      <sheetName val="Schweinemast"/>
      <sheetName val="BV Marktfrucht"/>
      <sheetName val="Kostenträger"/>
      <sheetName val="AK"/>
      <sheetName val="BGA Futterration"/>
      <sheetName val="EEG Biogasvergütung"/>
      <sheetName val="Innen-Umsatz"/>
      <sheetName val="Inv1"/>
      <sheetName val="Inv2"/>
      <sheetName val="Inv3"/>
      <sheetName val="Inv4"/>
      <sheetName val="Inv5"/>
      <sheetName val="InvSumme"/>
      <sheetName val="Import Darlehen 1"/>
      <sheetName val="Import Darlehen 2"/>
      <sheetName val="Import Darlehen 3"/>
      <sheetName val="Import DarlehenSumme"/>
      <sheetName val="Daten Kapitaldienstverlauf"/>
      <sheetName val="Deckblatt (2)"/>
      <sheetName val="Soll Ist"/>
      <sheetName val="Liquiditätsplan"/>
      <sheetName val="Düngervergleich"/>
      <sheetName val="Düngervergleich SSA +KAS"/>
      <sheetName val="Anbau 2025"/>
      <sheetName val="DB (2)"/>
      <sheetName val="A-Planung 2025-26 Willerding - "/>
    </sheetNames>
    <definedNames>
      <definedName name="DB_SpaltenAusblenden"/>
      <definedName name="DB_SpaltenEinblenden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5">
          <cell r="H5">
            <v>0.78316850358980672</v>
          </cell>
          <cell r="I5">
            <v>1.0635621653688734</v>
          </cell>
          <cell r="K5">
            <v>9.6687469578988494E-2</v>
          </cell>
          <cell r="L5">
            <v>2.2115061223703183E-2</v>
          </cell>
          <cell r="M5">
            <v>0</v>
          </cell>
          <cell r="N5">
            <v>0.33840614352645965</v>
          </cell>
        </row>
      </sheetData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90A81-6A96-4559-B37A-532B183317D8}">
  <sheetPr codeName="Tabelle5" filterMode="1"/>
  <dimension ref="A1:WUT181"/>
  <sheetViews>
    <sheetView tabSelected="1" zoomScale="130" zoomScaleNormal="130" workbookViewId="0">
      <pane xSplit="5" ySplit="2" topLeftCell="F3" activePane="bottomRight" state="frozen"/>
      <selection pane="topRight" activeCell="F1" sqref="F1"/>
      <selection pane="bottomLeft" activeCell="A4" sqref="A4"/>
      <selection pane="bottomRight" activeCell="C182" sqref="C182"/>
    </sheetView>
  </sheetViews>
  <sheetFormatPr baseColWidth="10" defaultColWidth="11.42578125" defaultRowHeight="15" x14ac:dyDescent="0.25"/>
  <cols>
    <col min="1" max="1" width="3.5703125" style="140" hidden="1" customWidth="1"/>
    <col min="2" max="2" width="38.5703125" style="6" customWidth="1"/>
    <col min="3" max="3" width="7.7109375" style="6" customWidth="1"/>
    <col min="4" max="4" width="8.5703125" style="6" bestFit="1" customWidth="1"/>
    <col min="5" max="5" width="5.5703125" style="6" customWidth="1"/>
    <col min="6" max="6" width="10.42578125" style="6" customWidth="1" collapsed="1"/>
    <col min="7" max="8" width="10.5703125" style="6" customWidth="1"/>
    <col min="9" max="10" width="10.5703125" style="6" hidden="1" customWidth="1"/>
    <col min="11" max="11" width="10.5703125" style="6" hidden="1" customWidth="1" collapsed="1"/>
    <col min="12" max="12" width="10.5703125" style="6" hidden="1" customWidth="1"/>
    <col min="13" max="13" width="10.5703125" style="6" hidden="1" customWidth="1" collapsed="1"/>
    <col min="14" max="21" width="10.5703125" style="6" hidden="1" customWidth="1"/>
    <col min="22" max="22" width="10.5703125" style="6" customWidth="1"/>
    <col min="23" max="24" width="10.5703125" style="6" hidden="1" customWidth="1" collapsed="1"/>
    <col min="25" max="30" width="10.5703125" style="6" hidden="1" customWidth="1"/>
    <col min="31" max="31" width="10.5703125" style="6" customWidth="1" collapsed="1"/>
    <col min="32" max="32" width="10.5703125" style="6" customWidth="1"/>
    <col min="33" max="33" width="11.42578125" style="6"/>
    <col min="34" max="38" width="10" style="6" hidden="1" customWidth="1"/>
    <col min="39" max="39" width="10" style="6" hidden="1" customWidth="1" collapsed="1"/>
    <col min="40" max="40" width="10" style="6" hidden="1" customWidth="1"/>
    <col min="41" max="41" width="10" style="6" hidden="1" customWidth="1" collapsed="1"/>
    <col min="42" max="53" width="10" style="6" hidden="1" customWidth="1"/>
    <col min="54" max="16384" width="11.42578125" style="6"/>
  </cols>
  <sheetData>
    <row r="1" spans="1:53" ht="27" customHeight="1" thickBot="1" x14ac:dyDescent="0.3">
      <c r="A1" s="1">
        <v>1</v>
      </c>
      <c r="B1" s="2" t="s">
        <v>0</v>
      </c>
      <c r="C1" s="3"/>
      <c r="D1" s="4"/>
      <c r="E1" s="5"/>
      <c r="F1" s="3"/>
      <c r="G1" s="3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</row>
    <row r="2" spans="1:53" s="13" customFormat="1" ht="53.25" customHeight="1" thickTop="1" x14ac:dyDescent="0.25">
      <c r="A2" s="8">
        <v>1</v>
      </c>
      <c r="B2" s="195" t="s">
        <v>198</v>
      </c>
      <c r="C2" s="201"/>
      <c r="D2" s="202"/>
      <c r="E2" s="196" t="s">
        <v>1</v>
      </c>
      <c r="F2" s="197" t="s">
        <v>211</v>
      </c>
      <c r="G2" s="198" t="s">
        <v>209</v>
      </c>
      <c r="H2" s="199" t="s">
        <v>204</v>
      </c>
      <c r="I2" s="12" t="s">
        <v>2</v>
      </c>
      <c r="J2" s="12" t="s">
        <v>3</v>
      </c>
      <c r="K2" s="12" t="s">
        <v>4</v>
      </c>
      <c r="L2" s="11" t="s">
        <v>5</v>
      </c>
      <c r="M2" s="11" t="s">
        <v>6</v>
      </c>
      <c r="N2" s="11" t="s">
        <v>7</v>
      </c>
      <c r="O2" s="11" t="s">
        <v>8</v>
      </c>
      <c r="P2" s="11" t="s">
        <v>9</v>
      </c>
      <c r="Q2" s="11" t="s">
        <v>10</v>
      </c>
      <c r="R2" s="11" t="s">
        <v>11</v>
      </c>
      <c r="S2" s="11" t="s">
        <v>12</v>
      </c>
      <c r="T2" s="11" t="s">
        <v>13</v>
      </c>
      <c r="U2" s="11" t="s">
        <v>14</v>
      </c>
      <c r="V2" s="199" t="s">
        <v>210</v>
      </c>
      <c r="W2" s="11" t="s">
        <v>15</v>
      </c>
      <c r="X2" s="11" t="s">
        <v>16</v>
      </c>
      <c r="Y2" s="11" t="s">
        <v>17</v>
      </c>
      <c r="Z2" s="11" t="s">
        <v>18</v>
      </c>
      <c r="AA2" s="11" t="s">
        <v>19</v>
      </c>
      <c r="AB2" s="11" t="s">
        <v>20</v>
      </c>
      <c r="AC2" s="11" t="s">
        <v>21</v>
      </c>
      <c r="AD2" s="11" t="s">
        <v>22</v>
      </c>
      <c r="AE2" s="199" t="s">
        <v>201</v>
      </c>
      <c r="AF2" s="200" t="s">
        <v>202</v>
      </c>
      <c r="AH2" s="11" t="s">
        <v>23</v>
      </c>
      <c r="AI2" s="11" t="s">
        <v>24</v>
      </c>
      <c r="AJ2" s="11" t="s">
        <v>25</v>
      </c>
      <c r="AK2" s="11" t="s">
        <v>26</v>
      </c>
      <c r="AL2" s="11" t="s">
        <v>27</v>
      </c>
      <c r="AM2" s="11" t="s">
        <v>28</v>
      </c>
      <c r="AN2" s="11" t="s">
        <v>29</v>
      </c>
      <c r="AO2" s="11" t="s">
        <v>30</v>
      </c>
      <c r="AP2" s="11" t="s">
        <v>31</v>
      </c>
      <c r="AQ2" s="11" t="s">
        <v>32</v>
      </c>
      <c r="AR2" s="11" t="s">
        <v>33</v>
      </c>
      <c r="AS2" s="11" t="s">
        <v>34</v>
      </c>
      <c r="AT2" s="11" t="s">
        <v>35</v>
      </c>
      <c r="AU2" s="11" t="s">
        <v>36</v>
      </c>
      <c r="AV2" s="11" t="s">
        <v>37</v>
      </c>
      <c r="AW2" s="11" t="s">
        <v>38</v>
      </c>
      <c r="AX2" s="11" t="s">
        <v>39</v>
      </c>
      <c r="AY2" s="11" t="s">
        <v>40</v>
      </c>
      <c r="AZ2" s="11" t="s">
        <v>41</v>
      </c>
      <c r="BA2" s="11" t="s">
        <v>42</v>
      </c>
    </row>
    <row r="3" spans="1:53" s="22" customFormat="1" hidden="1" x14ac:dyDescent="0.25">
      <c r="A3" s="14">
        <v>0</v>
      </c>
      <c r="B3" s="15" t="s">
        <v>43</v>
      </c>
      <c r="C3" s="16"/>
      <c r="D3" s="23"/>
      <c r="E3" s="24" t="s">
        <v>44</v>
      </c>
      <c r="F3" s="21">
        <v>1</v>
      </c>
      <c r="G3" s="18">
        <v>1</v>
      </c>
      <c r="H3" s="18">
        <v>1</v>
      </c>
      <c r="I3" s="18">
        <f>+[1]Fruchtartenauswertung!F16</f>
        <v>0</v>
      </c>
      <c r="J3" s="18">
        <f>+[1]Fruchtartenauswertung!G16</f>
        <v>0</v>
      </c>
      <c r="K3" s="18">
        <f>+[1]Fruchtartenauswertung!H16</f>
        <v>0</v>
      </c>
      <c r="L3" s="18">
        <v>136</v>
      </c>
      <c r="M3" s="18">
        <f>+[1]Fruchtartenauswertung!J16</f>
        <v>0</v>
      </c>
      <c r="N3" s="18">
        <f>+[1]Fruchtartenauswertung!K16</f>
        <v>0</v>
      </c>
      <c r="O3" s="18">
        <f>+[1]Fruchtartenauswertung!L16</f>
        <v>0</v>
      </c>
      <c r="P3" s="18">
        <v>0</v>
      </c>
      <c r="Q3" s="18">
        <f>+[1]Fruchtartenauswertung!N16</f>
        <v>0</v>
      </c>
      <c r="R3" s="18">
        <f>+[1]Fruchtartenauswertung!O16</f>
        <v>0</v>
      </c>
      <c r="S3" s="18">
        <f>+[1]Fruchtartenauswertung!P16</f>
        <v>0</v>
      </c>
      <c r="T3" s="18">
        <f>+[1]Fruchtartenauswertung!Q16</f>
        <v>0</v>
      </c>
      <c r="U3" s="18">
        <f>+[1]Fruchtartenauswertung!R16</f>
        <v>0</v>
      </c>
      <c r="V3" s="18">
        <v>1</v>
      </c>
      <c r="W3" s="18">
        <f>+[1]Fruchtartenauswertung!T16</f>
        <v>0</v>
      </c>
      <c r="X3" s="18">
        <f>+[1]Fruchtartenauswertung!U16</f>
        <v>0</v>
      </c>
      <c r="Y3" s="18">
        <f>+[1]Fruchtartenauswertung!V16</f>
        <v>0</v>
      </c>
      <c r="Z3" s="18">
        <f>+[1]Fruchtartenauswertung!W16</f>
        <v>0</v>
      </c>
      <c r="AA3" s="19">
        <f>SUM(H3:Z3)</f>
        <v>138</v>
      </c>
      <c r="AB3" s="18">
        <f>+[1]Fruchtartenauswertung!Y16</f>
        <v>0</v>
      </c>
      <c r="AC3" s="18">
        <f>+[1]Fruchtartenauswertung!Z16</f>
        <v>0</v>
      </c>
      <c r="AD3" s="18">
        <f>+[1]Fruchtartenauswertung!AA16</f>
        <v>0</v>
      </c>
      <c r="AE3" s="20">
        <v>1</v>
      </c>
      <c r="AF3" s="18">
        <v>1</v>
      </c>
      <c r="AH3" s="18">
        <f>+[1]Fruchtartenauswertung!AD16</f>
        <v>0</v>
      </c>
      <c r="AI3" s="18">
        <f>+[1]Fruchtartenauswertung!AE16</f>
        <v>0</v>
      </c>
      <c r="AJ3" s="18">
        <f>+[1]Fruchtartenauswertung!AF16</f>
        <v>0</v>
      </c>
      <c r="AK3" s="18">
        <v>380</v>
      </c>
      <c r="AL3" s="18">
        <f>+[1]Fruchtartenauswertung!AH16</f>
        <v>0</v>
      </c>
      <c r="AM3" s="18">
        <f>+[1]Fruchtartenauswertung!AI16</f>
        <v>0</v>
      </c>
      <c r="AN3" s="18">
        <f>+[1]Fruchtartenauswertung!AJ16</f>
        <v>0</v>
      </c>
      <c r="AO3" s="18">
        <f>+[1]Fruchtartenauswertung!AK16</f>
        <v>0</v>
      </c>
      <c r="AP3" s="18">
        <f>+[1]Fruchtartenauswertung!AL16</f>
        <v>0</v>
      </c>
      <c r="AQ3" s="18">
        <f>+[1]Fruchtartenauswertung!AM16</f>
        <v>0</v>
      </c>
      <c r="AR3" s="18">
        <f>+[1]Fruchtartenauswertung!AN16</f>
        <v>0</v>
      </c>
      <c r="AS3" s="18">
        <f>+[1]Fruchtartenauswertung!AO16</f>
        <v>0</v>
      </c>
      <c r="AT3" s="18">
        <f>+[1]Fruchtartenauswertung!AP16</f>
        <v>0</v>
      </c>
      <c r="AU3" s="18">
        <f>+[1]Fruchtartenauswertung!AQ16</f>
        <v>0</v>
      </c>
      <c r="AV3" s="18">
        <f>+[1]Fruchtartenauswertung!AR16</f>
        <v>0</v>
      </c>
      <c r="AW3" s="18">
        <f>+[1]Fruchtartenauswertung!AS16</f>
        <v>0</v>
      </c>
      <c r="AX3" s="18">
        <f>+[1]Fruchtartenauswertung!AT16</f>
        <v>0</v>
      </c>
      <c r="AY3" s="18">
        <f>+[1]Fruchtartenauswertung!AU16</f>
        <v>0</v>
      </c>
      <c r="AZ3" s="18">
        <f>+[1]Fruchtartenauswertung!AV16</f>
        <v>0</v>
      </c>
      <c r="BA3" s="18">
        <f>+[1]Fruchtartenauswertung!AW16</f>
        <v>0</v>
      </c>
    </row>
    <row r="4" spans="1:53" s="22" customFormat="1" hidden="1" x14ac:dyDescent="0.25">
      <c r="A4" s="14">
        <v>0</v>
      </c>
      <c r="B4" s="15" t="s">
        <v>45</v>
      </c>
      <c r="C4" s="16"/>
      <c r="D4" s="23"/>
      <c r="E4" s="24" t="s">
        <v>44</v>
      </c>
      <c r="F4" s="21">
        <f>+F3</f>
        <v>1</v>
      </c>
      <c r="G4" s="18">
        <v>1</v>
      </c>
      <c r="H4" s="18">
        <f>+H3</f>
        <v>1</v>
      </c>
      <c r="I4" s="18">
        <f>+I3</f>
        <v>0</v>
      </c>
      <c r="J4" s="18">
        <f t="shared" ref="J4:Z4" si="0">+J3</f>
        <v>0</v>
      </c>
      <c r="K4" s="18">
        <f t="shared" si="0"/>
        <v>0</v>
      </c>
      <c r="L4" s="18">
        <f>+L3</f>
        <v>136</v>
      </c>
      <c r="M4" s="18">
        <f t="shared" si="0"/>
        <v>0</v>
      </c>
      <c r="N4" s="18">
        <f t="shared" si="0"/>
        <v>0</v>
      </c>
      <c r="O4" s="18">
        <f t="shared" si="0"/>
        <v>0</v>
      </c>
      <c r="P4" s="18"/>
      <c r="Q4" s="18">
        <f t="shared" si="0"/>
        <v>0</v>
      </c>
      <c r="R4" s="18">
        <f t="shared" si="0"/>
        <v>0</v>
      </c>
      <c r="S4" s="18">
        <f t="shared" si="0"/>
        <v>0</v>
      </c>
      <c r="T4" s="18">
        <f t="shared" si="0"/>
        <v>0</v>
      </c>
      <c r="U4" s="18">
        <f t="shared" si="0"/>
        <v>0</v>
      </c>
      <c r="V4" s="18">
        <f t="shared" si="0"/>
        <v>1</v>
      </c>
      <c r="W4" s="18">
        <f t="shared" si="0"/>
        <v>0</v>
      </c>
      <c r="X4" s="18">
        <f t="shared" si="0"/>
        <v>0</v>
      </c>
      <c r="Y4" s="18">
        <f t="shared" si="0"/>
        <v>0</v>
      </c>
      <c r="Z4" s="18">
        <f t="shared" si="0"/>
        <v>0</v>
      </c>
      <c r="AA4" s="19">
        <f>SUM(H4:Z4)</f>
        <v>138</v>
      </c>
      <c r="AB4" s="18">
        <f t="shared" ref="AB4:BA4" si="1">+AB3</f>
        <v>0</v>
      </c>
      <c r="AC4" s="18">
        <f t="shared" si="1"/>
        <v>0</v>
      </c>
      <c r="AD4" s="18">
        <f t="shared" si="1"/>
        <v>0</v>
      </c>
      <c r="AE4" s="20">
        <v>1</v>
      </c>
      <c r="AF4" s="18">
        <v>1</v>
      </c>
      <c r="AH4" s="18">
        <f t="shared" si="1"/>
        <v>0</v>
      </c>
      <c r="AI4" s="18">
        <f t="shared" si="1"/>
        <v>0</v>
      </c>
      <c r="AJ4" s="18">
        <f t="shared" si="1"/>
        <v>0</v>
      </c>
      <c r="AK4" s="18">
        <f>+AK3</f>
        <v>380</v>
      </c>
      <c r="AL4" s="18">
        <f t="shared" si="1"/>
        <v>0</v>
      </c>
      <c r="AM4" s="18">
        <f t="shared" si="1"/>
        <v>0</v>
      </c>
      <c r="AN4" s="18">
        <f t="shared" si="1"/>
        <v>0</v>
      </c>
      <c r="AO4" s="18">
        <f t="shared" si="1"/>
        <v>0</v>
      </c>
      <c r="AP4" s="18">
        <f t="shared" si="1"/>
        <v>0</v>
      </c>
      <c r="AQ4" s="18">
        <f t="shared" si="1"/>
        <v>0</v>
      </c>
      <c r="AR4" s="18">
        <f t="shared" si="1"/>
        <v>0</v>
      </c>
      <c r="AS4" s="18">
        <f t="shared" si="1"/>
        <v>0</v>
      </c>
      <c r="AT4" s="18">
        <f t="shared" si="1"/>
        <v>0</v>
      </c>
      <c r="AU4" s="18">
        <f t="shared" si="1"/>
        <v>0</v>
      </c>
      <c r="AV4" s="18">
        <f t="shared" si="1"/>
        <v>0</v>
      </c>
      <c r="AW4" s="18">
        <f t="shared" si="1"/>
        <v>0</v>
      </c>
      <c r="AX4" s="18">
        <f t="shared" si="1"/>
        <v>0</v>
      </c>
      <c r="AY4" s="18">
        <f t="shared" si="1"/>
        <v>0</v>
      </c>
      <c r="AZ4" s="18">
        <f t="shared" si="1"/>
        <v>0</v>
      </c>
      <c r="BA4" s="18">
        <f t="shared" si="1"/>
        <v>0</v>
      </c>
    </row>
    <row r="5" spans="1:53" s="22" customFormat="1" hidden="1" x14ac:dyDescent="0.25">
      <c r="A5" s="14">
        <v>0</v>
      </c>
      <c r="B5" s="165" t="s">
        <v>46</v>
      </c>
      <c r="C5" s="166"/>
      <c r="D5" s="17"/>
      <c r="E5" s="175" t="s">
        <v>47</v>
      </c>
      <c r="F5" s="173">
        <f>85*0.18</f>
        <v>15.299999999999999</v>
      </c>
      <c r="G5" s="167">
        <v>16.5</v>
      </c>
      <c r="H5" s="167">
        <v>7.5</v>
      </c>
      <c r="I5" s="25">
        <f>+[1]Fruchtartenauswertung!F17</f>
        <v>0</v>
      </c>
      <c r="J5" s="25">
        <f>+[1]Fruchtartenauswertung!G17</f>
        <v>0</v>
      </c>
      <c r="K5" s="25">
        <f>+[1]Fruchtartenauswertung!H17</f>
        <v>0</v>
      </c>
      <c r="L5" s="25">
        <v>7</v>
      </c>
      <c r="M5" s="25">
        <f>+[1]Fruchtartenauswertung!J17</f>
        <v>0</v>
      </c>
      <c r="N5" s="25">
        <f>+[1]Fruchtartenauswertung!K17</f>
        <v>0</v>
      </c>
      <c r="O5" s="25">
        <f>+[1]Fruchtartenauswertung!L17</f>
        <v>0</v>
      </c>
      <c r="P5" s="25"/>
      <c r="Q5" s="25">
        <f>+[1]Fruchtartenauswertung!N17</f>
        <v>0</v>
      </c>
      <c r="R5" s="25">
        <f>+[1]Fruchtartenauswertung!O17</f>
        <v>0</v>
      </c>
      <c r="S5" s="25">
        <f>+[1]Fruchtartenauswertung!P17</f>
        <v>0</v>
      </c>
      <c r="T5" s="25">
        <f>+[1]Fruchtartenauswertung!Q17</f>
        <v>0</v>
      </c>
      <c r="U5" s="25">
        <f>+[1]Fruchtartenauswertung!R17</f>
        <v>0</v>
      </c>
      <c r="V5" s="167">
        <f>+G5*0.6</f>
        <v>9.9</v>
      </c>
      <c r="W5" s="25">
        <f>+[1]Fruchtartenauswertung!T17</f>
        <v>0</v>
      </c>
      <c r="X5" s="25">
        <f>+[1]Fruchtartenauswertung!U17</f>
        <v>0</v>
      </c>
      <c r="Y5" s="25">
        <f>+[1]Fruchtartenauswertung!V17</f>
        <v>0</v>
      </c>
      <c r="Z5" s="25">
        <f>+[1]Fruchtartenauswertung!W17</f>
        <v>0</v>
      </c>
      <c r="AA5" s="26">
        <f>+IFERROR(SUMPRODUCT(H5:Z5,$H$3:$Z$3)/$AA$3,0)</f>
        <v>7.0246376811594198</v>
      </c>
      <c r="AB5" s="25">
        <f>+[1]Fruchtartenauswertung!Y17</f>
        <v>0</v>
      </c>
      <c r="AC5" s="25">
        <f>+[1]Fruchtartenauswertung!Z17</f>
        <v>0</v>
      </c>
      <c r="AD5" s="25">
        <f>+[1]Fruchtartenauswertung!AA17</f>
        <v>0</v>
      </c>
      <c r="AE5" s="167">
        <v>4.4000000000000004</v>
      </c>
      <c r="AF5" s="168">
        <v>4.9000000000000004</v>
      </c>
      <c r="AH5" s="25">
        <f>+[1]Fruchtartenauswertung!AD17</f>
        <v>0</v>
      </c>
      <c r="AI5" s="25">
        <f>+[1]Fruchtartenauswertung!AE17</f>
        <v>0</v>
      </c>
      <c r="AJ5" s="25">
        <f>+[1]Fruchtartenauswertung!AF17</f>
        <v>0</v>
      </c>
      <c r="AK5" s="25">
        <v>3.5</v>
      </c>
      <c r="AL5" s="25">
        <f>+[1]Fruchtartenauswertung!AH17</f>
        <v>0</v>
      </c>
      <c r="AM5" s="25">
        <f>+[1]Fruchtartenauswertung!AI17</f>
        <v>0</v>
      </c>
      <c r="AN5" s="25">
        <f>+[1]Fruchtartenauswertung!AJ17</f>
        <v>0</v>
      </c>
      <c r="AO5" s="25">
        <f>+[1]Fruchtartenauswertung!AK17</f>
        <v>0</v>
      </c>
      <c r="AP5" s="25">
        <f>+[1]Fruchtartenauswertung!AL17</f>
        <v>0</v>
      </c>
      <c r="AQ5" s="25">
        <f>+[1]Fruchtartenauswertung!AM17</f>
        <v>0</v>
      </c>
      <c r="AR5" s="25">
        <f>+[1]Fruchtartenauswertung!AN17</f>
        <v>0</v>
      </c>
      <c r="AS5" s="25">
        <f>+[1]Fruchtartenauswertung!AO17</f>
        <v>0</v>
      </c>
      <c r="AT5" s="25">
        <f>+[1]Fruchtartenauswertung!AP17</f>
        <v>0</v>
      </c>
      <c r="AU5" s="25">
        <f>+[1]Fruchtartenauswertung!AQ17</f>
        <v>0</v>
      </c>
      <c r="AV5" s="25">
        <f>+[1]Fruchtartenauswertung!AR17</f>
        <v>0</v>
      </c>
      <c r="AW5" s="25">
        <f>+[1]Fruchtartenauswertung!AS17</f>
        <v>0</v>
      </c>
      <c r="AX5" s="25">
        <f>+[1]Fruchtartenauswertung!AT17</f>
        <v>0</v>
      </c>
      <c r="AY5" s="25">
        <f>+[1]Fruchtartenauswertung!AU17</f>
        <v>0</v>
      </c>
      <c r="AZ5" s="25">
        <f>+[1]Fruchtartenauswertung!AV17</f>
        <v>0</v>
      </c>
      <c r="BA5" s="25">
        <f>+[1]Fruchtartenauswertung!AW17</f>
        <v>0</v>
      </c>
    </row>
    <row r="6" spans="1:53" s="22" customFormat="1" hidden="1" x14ac:dyDescent="0.25">
      <c r="A6" s="14">
        <v>0</v>
      </c>
      <c r="B6" s="106" t="s">
        <v>48</v>
      </c>
      <c r="C6" s="169"/>
      <c r="D6" s="170"/>
      <c r="E6" s="176" t="s">
        <v>49</v>
      </c>
      <c r="F6" s="174">
        <f>35/0.18</f>
        <v>194.44444444444446</v>
      </c>
      <c r="G6" s="171">
        <v>85</v>
      </c>
      <c r="H6" s="171">
        <v>197</v>
      </c>
      <c r="I6" s="18">
        <f>+[1]Fruchtartenauswertung!F18</f>
        <v>0</v>
      </c>
      <c r="J6" s="18">
        <f>+[1]Fruchtartenauswertung!G18</f>
        <v>0</v>
      </c>
      <c r="K6" s="18">
        <f>+[1]Fruchtartenauswertung!H18</f>
        <v>0</v>
      </c>
      <c r="L6" s="18">
        <v>300</v>
      </c>
      <c r="M6" s="18">
        <f>+[1]Fruchtartenauswertung!J18</f>
        <v>0</v>
      </c>
      <c r="N6" s="18">
        <f>+[1]Fruchtartenauswertung!K18</f>
        <v>0</v>
      </c>
      <c r="O6" s="18">
        <f>+[1]Fruchtartenauswertung!L18</f>
        <v>0</v>
      </c>
      <c r="P6" s="18"/>
      <c r="Q6" s="18">
        <f>+[1]Fruchtartenauswertung!N18</f>
        <v>0</v>
      </c>
      <c r="R6" s="18">
        <f>+[1]Fruchtartenauswertung!O18</f>
        <v>0</v>
      </c>
      <c r="S6" s="18">
        <f>+[1]Fruchtartenauswertung!P18</f>
        <v>0</v>
      </c>
      <c r="T6" s="18">
        <f>+[1]Fruchtartenauswertung!Q18</f>
        <v>0</v>
      </c>
      <c r="U6" s="18">
        <f>+[1]Fruchtartenauswertung!R18</f>
        <v>0</v>
      </c>
      <c r="V6" s="171">
        <v>185</v>
      </c>
      <c r="W6" s="18">
        <f>+[1]Fruchtartenauswertung!T18</f>
        <v>0</v>
      </c>
      <c r="X6" s="18">
        <f>+[1]Fruchtartenauswertung!U18</f>
        <v>0</v>
      </c>
      <c r="Y6" s="18">
        <f>+[1]Fruchtartenauswertung!V18</f>
        <v>0</v>
      </c>
      <c r="Z6" s="18">
        <f>+[1]Fruchtartenauswertung!W18</f>
        <v>0</v>
      </c>
      <c r="AA6" s="19">
        <f>IFERROR(SUMPRODUCT(H6:Z6,$H$3:$Z$3)/$AA$3,0)</f>
        <v>298.42028985507244</v>
      </c>
      <c r="AB6" s="18">
        <f>+[1]Fruchtartenauswertung!Y18</f>
        <v>0</v>
      </c>
      <c r="AC6" s="18">
        <f>+[1]Fruchtartenauswertung!Z18</f>
        <v>0</v>
      </c>
      <c r="AD6" s="18">
        <f>+[1]Fruchtartenauswertung!AA18</f>
        <v>0</v>
      </c>
      <c r="AE6" s="171">
        <v>210</v>
      </c>
      <c r="AF6" s="172">
        <v>195</v>
      </c>
      <c r="AH6" s="18">
        <f>+[1]Fruchtartenauswertung!AD18</f>
        <v>0</v>
      </c>
      <c r="AI6" s="18">
        <f>+[1]Fruchtartenauswertung!AE18</f>
        <v>0</v>
      </c>
      <c r="AJ6" s="18">
        <f>+[1]Fruchtartenauswertung!AF18</f>
        <v>0</v>
      </c>
      <c r="AK6" s="18">
        <v>420</v>
      </c>
      <c r="AL6" s="18">
        <f>+[1]Fruchtartenauswertung!AH18</f>
        <v>0</v>
      </c>
      <c r="AM6" s="18">
        <f>+[1]Fruchtartenauswertung!AI18</f>
        <v>0</v>
      </c>
      <c r="AN6" s="18">
        <f>+[1]Fruchtartenauswertung!AJ18</f>
        <v>0</v>
      </c>
      <c r="AO6" s="18">
        <f>+[1]Fruchtartenauswertung!AK18</f>
        <v>0</v>
      </c>
      <c r="AP6" s="18">
        <f>+[1]Fruchtartenauswertung!AL18</f>
        <v>0</v>
      </c>
      <c r="AQ6" s="18">
        <f>+[1]Fruchtartenauswertung!AM18</f>
        <v>0</v>
      </c>
      <c r="AR6" s="18">
        <f>+[1]Fruchtartenauswertung!AN18</f>
        <v>0</v>
      </c>
      <c r="AS6" s="18">
        <f>+[1]Fruchtartenauswertung!AO18</f>
        <v>0</v>
      </c>
      <c r="AT6" s="18">
        <f>+[1]Fruchtartenauswertung!AP18</f>
        <v>0</v>
      </c>
      <c r="AU6" s="18">
        <f>+[1]Fruchtartenauswertung!AQ18</f>
        <v>0</v>
      </c>
      <c r="AV6" s="18">
        <f>+[1]Fruchtartenauswertung!AR18</f>
        <v>0</v>
      </c>
      <c r="AW6" s="18">
        <f>+[1]Fruchtartenauswertung!AS18</f>
        <v>0</v>
      </c>
      <c r="AX6" s="18">
        <f>+[1]Fruchtartenauswertung!AT18</f>
        <v>0</v>
      </c>
      <c r="AY6" s="18">
        <f>+[1]Fruchtartenauswertung!AU18</f>
        <v>0</v>
      </c>
      <c r="AZ6" s="18">
        <f>+[1]Fruchtartenauswertung!AV18</f>
        <v>0</v>
      </c>
      <c r="BA6" s="18">
        <f>+[1]Fruchtartenauswertung!AW18</f>
        <v>0</v>
      </c>
    </row>
    <row r="7" spans="1:53" s="22" customFormat="1" x14ac:dyDescent="0.25">
      <c r="A7" s="14">
        <v>1</v>
      </c>
      <c r="B7" s="165" t="s">
        <v>46</v>
      </c>
      <c r="C7" s="166"/>
      <c r="D7" s="17"/>
      <c r="E7" s="175" t="s">
        <v>47</v>
      </c>
      <c r="F7" s="173">
        <f>+F5/0.18</f>
        <v>85</v>
      </c>
      <c r="G7" s="167">
        <f>+G5</f>
        <v>16.5</v>
      </c>
      <c r="H7" s="167">
        <f>+H5</f>
        <v>7.5</v>
      </c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167">
        <f>+V5</f>
        <v>9.9</v>
      </c>
      <c r="W7" s="25"/>
      <c r="X7" s="25"/>
      <c r="Y7" s="25"/>
      <c r="Z7" s="25"/>
      <c r="AA7" s="26"/>
      <c r="AB7" s="25"/>
      <c r="AC7" s="25"/>
      <c r="AD7" s="25"/>
      <c r="AE7" s="167">
        <f>+AE5</f>
        <v>4.4000000000000004</v>
      </c>
      <c r="AF7" s="168">
        <f>+AF5</f>
        <v>4.9000000000000004</v>
      </c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</row>
    <row r="8" spans="1:53" s="22" customFormat="1" x14ac:dyDescent="0.25">
      <c r="A8" s="14">
        <v>1</v>
      </c>
      <c r="B8" s="106" t="s">
        <v>48</v>
      </c>
      <c r="C8" s="169"/>
      <c r="D8" s="170"/>
      <c r="E8" s="176" t="s">
        <v>49</v>
      </c>
      <c r="F8" s="174">
        <f>+F6*0.18</f>
        <v>35</v>
      </c>
      <c r="G8" s="171">
        <v>80</v>
      </c>
      <c r="H8" s="171">
        <f>+H6</f>
        <v>197</v>
      </c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71">
        <f>+V6</f>
        <v>185</v>
      </c>
      <c r="W8" s="18"/>
      <c r="X8" s="18"/>
      <c r="Y8" s="18"/>
      <c r="Z8" s="18"/>
      <c r="AA8" s="19"/>
      <c r="AB8" s="18"/>
      <c r="AC8" s="18"/>
      <c r="AD8" s="18"/>
      <c r="AE8" s="171">
        <f>+AE6</f>
        <v>210</v>
      </c>
      <c r="AF8" s="172">
        <f>+AF6</f>
        <v>195</v>
      </c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</row>
    <row r="9" spans="1:53" s="22" customFormat="1" ht="14.25" hidden="1" x14ac:dyDescent="0.2">
      <c r="A9" s="14">
        <v>0</v>
      </c>
      <c r="B9" s="15" t="s">
        <v>50</v>
      </c>
      <c r="C9" s="16"/>
      <c r="D9" s="23"/>
      <c r="E9" s="24" t="s">
        <v>51</v>
      </c>
      <c r="F9" s="27">
        <f>+F5*F6</f>
        <v>2975</v>
      </c>
      <c r="G9" s="28">
        <f>+G5*G6</f>
        <v>1402.5</v>
      </c>
      <c r="H9" s="28">
        <f t="shared" ref="H9:Z9" si="2">+H5*H6</f>
        <v>1477.5</v>
      </c>
      <c r="I9" s="28">
        <f t="shared" si="2"/>
        <v>0</v>
      </c>
      <c r="J9" s="28">
        <f t="shared" si="2"/>
        <v>0</v>
      </c>
      <c r="K9" s="28">
        <f t="shared" si="2"/>
        <v>0</v>
      </c>
      <c r="L9" s="28">
        <f t="shared" si="2"/>
        <v>2100</v>
      </c>
      <c r="M9" s="28">
        <f t="shared" si="2"/>
        <v>0</v>
      </c>
      <c r="N9" s="28">
        <f t="shared" si="2"/>
        <v>0</v>
      </c>
      <c r="O9" s="28">
        <f t="shared" si="2"/>
        <v>0</v>
      </c>
      <c r="P9" s="28">
        <f t="shared" si="2"/>
        <v>0</v>
      </c>
      <c r="Q9" s="28">
        <f t="shared" si="2"/>
        <v>0</v>
      </c>
      <c r="R9" s="28">
        <f t="shared" si="2"/>
        <v>0</v>
      </c>
      <c r="S9" s="28">
        <f t="shared" si="2"/>
        <v>0</v>
      </c>
      <c r="T9" s="28">
        <f t="shared" si="2"/>
        <v>0</v>
      </c>
      <c r="U9" s="28">
        <f t="shared" si="2"/>
        <v>0</v>
      </c>
      <c r="V9" s="28">
        <f t="shared" si="2"/>
        <v>1831.5</v>
      </c>
      <c r="W9" s="28">
        <f t="shared" si="2"/>
        <v>0</v>
      </c>
      <c r="X9" s="28">
        <f t="shared" si="2"/>
        <v>0</v>
      </c>
      <c r="Y9" s="28">
        <f t="shared" si="2"/>
        <v>0</v>
      </c>
      <c r="Z9" s="28">
        <f t="shared" si="2"/>
        <v>0</v>
      </c>
      <c r="AA9" s="29">
        <f>IFERROR(SUMPRODUCT(H9:Z9,$H$3:$Z$3)/$AA$3,0)</f>
        <v>2093.5434782608695</v>
      </c>
      <c r="AB9" s="28">
        <f t="shared" ref="AB9:BA9" si="3">+AB5*AB6</f>
        <v>0</v>
      </c>
      <c r="AC9" s="28">
        <f t="shared" si="3"/>
        <v>0</v>
      </c>
      <c r="AD9" s="28">
        <f t="shared" si="3"/>
        <v>0</v>
      </c>
      <c r="AE9" s="28">
        <f>+AE5*AE6</f>
        <v>924.00000000000011</v>
      </c>
      <c r="AF9" s="28">
        <f t="shared" si="3"/>
        <v>955.50000000000011</v>
      </c>
      <c r="AH9" s="28">
        <f t="shared" si="3"/>
        <v>0</v>
      </c>
      <c r="AI9" s="28">
        <f t="shared" si="3"/>
        <v>0</v>
      </c>
      <c r="AJ9" s="28">
        <f t="shared" si="3"/>
        <v>0</v>
      </c>
      <c r="AK9" s="28">
        <f t="shared" si="3"/>
        <v>1470</v>
      </c>
      <c r="AL9" s="28">
        <f t="shared" si="3"/>
        <v>0</v>
      </c>
      <c r="AM9" s="28">
        <f t="shared" si="3"/>
        <v>0</v>
      </c>
      <c r="AN9" s="28">
        <f t="shared" si="3"/>
        <v>0</v>
      </c>
      <c r="AO9" s="28">
        <f t="shared" si="3"/>
        <v>0</v>
      </c>
      <c r="AP9" s="28">
        <f t="shared" si="3"/>
        <v>0</v>
      </c>
      <c r="AQ9" s="28">
        <f t="shared" si="3"/>
        <v>0</v>
      </c>
      <c r="AR9" s="28">
        <f t="shared" si="3"/>
        <v>0</v>
      </c>
      <c r="AS9" s="28">
        <f t="shared" si="3"/>
        <v>0</v>
      </c>
      <c r="AT9" s="28">
        <f t="shared" si="3"/>
        <v>0</v>
      </c>
      <c r="AU9" s="28">
        <f t="shared" si="3"/>
        <v>0</v>
      </c>
      <c r="AV9" s="28">
        <f t="shared" si="3"/>
        <v>0</v>
      </c>
      <c r="AW9" s="28">
        <f t="shared" si="3"/>
        <v>0</v>
      </c>
      <c r="AX9" s="28">
        <f t="shared" si="3"/>
        <v>0</v>
      </c>
      <c r="AY9" s="28">
        <f t="shared" si="3"/>
        <v>0</v>
      </c>
      <c r="AZ9" s="28">
        <f t="shared" si="3"/>
        <v>0</v>
      </c>
      <c r="BA9" s="28">
        <f t="shared" si="3"/>
        <v>0</v>
      </c>
    </row>
    <row r="10" spans="1:53" s="22" customFormat="1" hidden="1" x14ac:dyDescent="0.25">
      <c r="A10" s="14" t="e">
        <f>IF(SUM(H10:BA10,D10,#REF!)=0,0,1)</f>
        <v>#REF!</v>
      </c>
      <c r="B10" s="15" t="s">
        <v>52</v>
      </c>
      <c r="C10" s="16"/>
      <c r="D10" s="30"/>
      <c r="E10" s="31" t="s">
        <v>53</v>
      </c>
      <c r="F10" s="32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4"/>
      <c r="AB10" s="33"/>
      <c r="AC10" s="33"/>
      <c r="AD10" s="33"/>
      <c r="AE10" s="33"/>
      <c r="AF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</row>
    <row r="11" spans="1:53" s="22" customFormat="1" hidden="1" x14ac:dyDescent="0.25">
      <c r="A11" s="35">
        <v>0</v>
      </c>
      <c r="B11" s="36" t="s">
        <v>50</v>
      </c>
      <c r="C11" s="37"/>
      <c r="D11" s="38"/>
      <c r="E11" s="39" t="s">
        <v>51</v>
      </c>
      <c r="F11" s="40">
        <f>+F9+F10</f>
        <v>2975</v>
      </c>
      <c r="G11" s="41">
        <f>+G9+G10</f>
        <v>1402.5</v>
      </c>
      <c r="H11" s="41">
        <f>+H9+H10</f>
        <v>1477.5</v>
      </c>
      <c r="I11" s="41">
        <f t="shared" ref="I11:BA11" si="4">+I9+I10</f>
        <v>0</v>
      </c>
      <c r="J11" s="41">
        <f t="shared" si="4"/>
        <v>0</v>
      </c>
      <c r="K11" s="41">
        <f t="shared" si="4"/>
        <v>0</v>
      </c>
      <c r="L11" s="41">
        <f t="shared" si="4"/>
        <v>2100</v>
      </c>
      <c r="M11" s="41">
        <f t="shared" si="4"/>
        <v>0</v>
      </c>
      <c r="N11" s="41">
        <f t="shared" si="4"/>
        <v>0</v>
      </c>
      <c r="O11" s="41">
        <f t="shared" si="4"/>
        <v>0</v>
      </c>
      <c r="P11" s="41">
        <f t="shared" si="4"/>
        <v>0</v>
      </c>
      <c r="Q11" s="41">
        <f t="shared" si="4"/>
        <v>0</v>
      </c>
      <c r="R11" s="41">
        <f t="shared" si="4"/>
        <v>0</v>
      </c>
      <c r="S11" s="41">
        <f t="shared" si="4"/>
        <v>0</v>
      </c>
      <c r="T11" s="41">
        <f t="shared" si="4"/>
        <v>0</v>
      </c>
      <c r="U11" s="41">
        <f t="shared" si="4"/>
        <v>0</v>
      </c>
      <c r="V11" s="41">
        <f t="shared" si="4"/>
        <v>1831.5</v>
      </c>
      <c r="W11" s="41">
        <f t="shared" si="4"/>
        <v>0</v>
      </c>
      <c r="X11" s="41">
        <f t="shared" si="4"/>
        <v>0</v>
      </c>
      <c r="Y11" s="41">
        <f t="shared" si="4"/>
        <v>0</v>
      </c>
      <c r="Z11" s="41">
        <f t="shared" si="4"/>
        <v>0</v>
      </c>
      <c r="AA11" s="41">
        <f>+AA9+AA10</f>
        <v>2093.5434782608695</v>
      </c>
      <c r="AB11" s="41">
        <f t="shared" si="4"/>
        <v>0</v>
      </c>
      <c r="AC11" s="41">
        <f t="shared" si="4"/>
        <v>0</v>
      </c>
      <c r="AD11" s="41">
        <f t="shared" si="4"/>
        <v>0</v>
      </c>
      <c r="AE11" s="41">
        <f>+AE9+AE10</f>
        <v>924.00000000000011</v>
      </c>
      <c r="AF11" s="41">
        <f t="shared" si="4"/>
        <v>955.50000000000011</v>
      </c>
      <c r="AH11" s="41">
        <f t="shared" si="4"/>
        <v>0</v>
      </c>
      <c r="AI11" s="41">
        <f t="shared" si="4"/>
        <v>0</v>
      </c>
      <c r="AJ11" s="41">
        <f t="shared" si="4"/>
        <v>0</v>
      </c>
      <c r="AK11" s="41">
        <f t="shared" si="4"/>
        <v>1470</v>
      </c>
      <c r="AL11" s="41">
        <f t="shared" si="4"/>
        <v>0</v>
      </c>
      <c r="AM11" s="41">
        <f t="shared" si="4"/>
        <v>0</v>
      </c>
      <c r="AN11" s="41">
        <f t="shared" si="4"/>
        <v>0</v>
      </c>
      <c r="AO11" s="41">
        <f t="shared" si="4"/>
        <v>0</v>
      </c>
      <c r="AP11" s="41">
        <f t="shared" si="4"/>
        <v>0</v>
      </c>
      <c r="AQ11" s="41">
        <f t="shared" si="4"/>
        <v>0</v>
      </c>
      <c r="AR11" s="41">
        <f t="shared" si="4"/>
        <v>0</v>
      </c>
      <c r="AS11" s="41">
        <f t="shared" si="4"/>
        <v>0</v>
      </c>
      <c r="AT11" s="41">
        <f t="shared" si="4"/>
        <v>0</v>
      </c>
      <c r="AU11" s="41">
        <f t="shared" si="4"/>
        <v>0</v>
      </c>
      <c r="AV11" s="41">
        <f t="shared" si="4"/>
        <v>0</v>
      </c>
      <c r="AW11" s="41">
        <f t="shared" si="4"/>
        <v>0</v>
      </c>
      <c r="AX11" s="41">
        <f t="shared" si="4"/>
        <v>0</v>
      </c>
      <c r="AY11" s="41">
        <f t="shared" si="4"/>
        <v>0</v>
      </c>
      <c r="AZ11" s="41">
        <f t="shared" si="4"/>
        <v>0</v>
      </c>
      <c r="BA11" s="41">
        <f t="shared" si="4"/>
        <v>0</v>
      </c>
    </row>
    <row r="12" spans="1:53" s="22" customFormat="1" hidden="1" x14ac:dyDescent="0.25">
      <c r="A12" s="14" t="e">
        <f>IF(SUM(H12:BA12,D12,#REF!)=0,0,1)</f>
        <v>#REF!</v>
      </c>
      <c r="B12" s="15" t="s">
        <v>54</v>
      </c>
      <c r="C12" s="16"/>
      <c r="D12" s="42"/>
      <c r="E12" s="24" t="s">
        <v>51</v>
      </c>
      <c r="F12" s="43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5">
        <f>IFERROR(SUMPRODUCT(H12:Z12,$H$3:$Z$3)/$AA$3,0)</f>
        <v>0</v>
      </c>
      <c r="AB12" s="44"/>
      <c r="AC12" s="44"/>
      <c r="AD12" s="44"/>
      <c r="AE12" s="44"/>
      <c r="AF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</row>
    <row r="13" spans="1:53" s="22" customFormat="1" hidden="1" x14ac:dyDescent="0.25">
      <c r="A13" s="14" t="e">
        <f>IF(SUM(H13:BA13,D13,#REF!)=0,0,1)</f>
        <v>#REF!</v>
      </c>
      <c r="B13" s="15" t="s">
        <v>55</v>
      </c>
      <c r="C13" s="16"/>
      <c r="D13" s="42"/>
      <c r="E13" s="24" t="s">
        <v>51</v>
      </c>
      <c r="F13" s="43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5">
        <f t="shared" ref="AA13:AA38" si="5">IFERROR(SUMPRODUCT(H13:Z13,$H$3:$Z$3)/$AA$3,0)</f>
        <v>0</v>
      </c>
      <c r="AB13" s="44"/>
      <c r="AC13" s="44"/>
      <c r="AD13" s="44"/>
      <c r="AE13" s="44"/>
      <c r="AF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</row>
    <row r="14" spans="1:53" s="22" customFormat="1" hidden="1" x14ac:dyDescent="0.25">
      <c r="A14" s="14" t="e">
        <f>IF(SUM(H14:BA14,D14,#REF!)=0,0,1)</f>
        <v>#REF!</v>
      </c>
      <c r="B14" s="15" t="s">
        <v>56</v>
      </c>
      <c r="C14" s="16"/>
      <c r="D14" s="42"/>
      <c r="E14" s="24" t="s">
        <v>51</v>
      </c>
      <c r="F14" s="43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5">
        <f t="shared" si="5"/>
        <v>0</v>
      </c>
      <c r="AB14" s="44"/>
      <c r="AC14" s="44"/>
      <c r="AD14" s="44"/>
      <c r="AE14" s="44"/>
      <c r="AF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</row>
    <row r="15" spans="1:53" s="22" customFormat="1" hidden="1" x14ac:dyDescent="0.25">
      <c r="A15" s="14" t="e">
        <f>IF(SUM(H15:BA15,D15,#REF!)=0,0,1)</f>
        <v>#REF!</v>
      </c>
      <c r="B15" s="15" t="s">
        <v>57</v>
      </c>
      <c r="C15" s="16"/>
      <c r="D15" s="42"/>
      <c r="E15" s="24" t="s">
        <v>51</v>
      </c>
      <c r="F15" s="43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5">
        <f t="shared" si="5"/>
        <v>0</v>
      </c>
      <c r="AB15" s="44"/>
      <c r="AC15" s="44"/>
      <c r="AD15" s="44"/>
      <c r="AE15" s="44"/>
      <c r="AF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</row>
    <row r="16" spans="1:53" s="22" customFormat="1" hidden="1" x14ac:dyDescent="0.25">
      <c r="A16" s="14" t="e">
        <f>IF(SUM(H16:BA16,D16,#REF!)=0,0,1)</f>
        <v>#REF!</v>
      </c>
      <c r="B16" s="15" t="s">
        <v>58</v>
      </c>
      <c r="C16" s="16"/>
      <c r="D16" s="42"/>
      <c r="E16" s="24" t="s">
        <v>51</v>
      </c>
      <c r="F16" s="43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5">
        <f t="shared" si="5"/>
        <v>0</v>
      </c>
      <c r="AB16" s="44"/>
      <c r="AC16" s="44"/>
      <c r="AD16" s="44"/>
      <c r="AE16" s="44"/>
      <c r="AF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</row>
    <row r="17" spans="1:53" s="22" customFormat="1" hidden="1" x14ac:dyDescent="0.25">
      <c r="A17" s="14" t="e">
        <f>IF(SUM(H17:BA17,D17,#REF!)=0,0,1)</f>
        <v>#REF!</v>
      </c>
      <c r="B17" s="15" t="s">
        <v>59</v>
      </c>
      <c r="C17" s="16"/>
      <c r="D17" s="42"/>
      <c r="E17" s="24" t="s">
        <v>51</v>
      </c>
      <c r="F17" s="43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5">
        <f t="shared" si="5"/>
        <v>0</v>
      </c>
      <c r="AB17" s="44"/>
      <c r="AC17" s="44"/>
      <c r="AD17" s="44"/>
      <c r="AE17" s="44"/>
      <c r="AF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</row>
    <row r="18" spans="1:53" s="22" customFormat="1" hidden="1" x14ac:dyDescent="0.25">
      <c r="A18" s="14" t="e">
        <f>IF(SUM(H18:BA18,D18,#REF!)=0,0,1)</f>
        <v>#REF!</v>
      </c>
      <c r="B18" s="15" t="s">
        <v>60</v>
      </c>
      <c r="C18" s="16"/>
      <c r="D18" s="42"/>
      <c r="E18" s="24" t="s">
        <v>51</v>
      </c>
      <c r="F18" s="43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5">
        <f t="shared" si="5"/>
        <v>0</v>
      </c>
      <c r="AB18" s="44"/>
      <c r="AC18" s="44"/>
      <c r="AD18" s="44"/>
      <c r="AE18" s="44"/>
      <c r="AF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</row>
    <row r="19" spans="1:53" s="22" customFormat="1" hidden="1" x14ac:dyDescent="0.25">
      <c r="A19" s="14" t="e">
        <f>IF(SUM(H19:BA19,D19,#REF!)=0,0,1)</f>
        <v>#REF!</v>
      </c>
      <c r="B19" s="15" t="s">
        <v>61</v>
      </c>
      <c r="C19" s="16"/>
      <c r="D19" s="42"/>
      <c r="E19" s="24" t="s">
        <v>51</v>
      </c>
      <c r="F19" s="43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5">
        <f t="shared" si="5"/>
        <v>0</v>
      </c>
      <c r="AB19" s="44"/>
      <c r="AC19" s="44"/>
      <c r="AD19" s="44"/>
      <c r="AE19" s="44"/>
      <c r="AF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</row>
    <row r="20" spans="1:53" s="22" customFormat="1" hidden="1" x14ac:dyDescent="0.25">
      <c r="A20" s="14" t="e">
        <f>IF(SUM(H20:BA20,D20,#REF!)=0,0,1)</f>
        <v>#REF!</v>
      </c>
      <c r="B20" s="15" t="s">
        <v>62</v>
      </c>
      <c r="C20" s="16"/>
      <c r="D20" s="42"/>
      <c r="E20" s="24" t="s">
        <v>51</v>
      </c>
      <c r="F20" s="43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5">
        <f t="shared" si="5"/>
        <v>0</v>
      </c>
      <c r="AB20" s="44"/>
      <c r="AC20" s="44"/>
      <c r="AD20" s="44"/>
      <c r="AE20" s="44"/>
      <c r="AF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</row>
    <row r="21" spans="1:53" s="22" customFormat="1" hidden="1" x14ac:dyDescent="0.25">
      <c r="A21" s="14" t="e">
        <f>IF(SUM(H21:BA21,D21,#REF!)=0,0,1)</f>
        <v>#REF!</v>
      </c>
      <c r="B21" s="15" t="s">
        <v>63</v>
      </c>
      <c r="C21" s="16"/>
      <c r="D21" s="42"/>
      <c r="E21" s="24" t="s">
        <v>51</v>
      </c>
      <c r="F21" s="43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5">
        <f t="shared" si="5"/>
        <v>0</v>
      </c>
      <c r="AB21" s="44"/>
      <c r="AC21" s="44"/>
      <c r="AD21" s="44"/>
      <c r="AE21" s="44"/>
      <c r="AF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</row>
    <row r="22" spans="1:53" s="22" customFormat="1" hidden="1" x14ac:dyDescent="0.25">
      <c r="A22" s="14" t="e">
        <f>IF(SUM(H22:BA22,D22,#REF!)=0,0,1)</f>
        <v>#REF!</v>
      </c>
      <c r="B22" s="15" t="s">
        <v>64</v>
      </c>
      <c r="C22" s="16"/>
      <c r="D22" s="42"/>
      <c r="E22" s="24" t="s">
        <v>51</v>
      </c>
      <c r="F22" s="43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5">
        <f t="shared" si="5"/>
        <v>0</v>
      </c>
      <c r="AB22" s="44"/>
      <c r="AC22" s="44"/>
      <c r="AD22" s="44"/>
      <c r="AE22" s="44"/>
      <c r="AF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</row>
    <row r="23" spans="1:53" s="22" customFormat="1" hidden="1" x14ac:dyDescent="0.25">
      <c r="A23" s="14" t="e">
        <f>IF(SUM(H23:BA23,D23,#REF!)=0,0,1)</f>
        <v>#REF!</v>
      </c>
      <c r="B23" s="15" t="s">
        <v>65</v>
      </c>
      <c r="C23" s="16"/>
      <c r="D23" s="42"/>
      <c r="E23" s="24" t="s">
        <v>51</v>
      </c>
      <c r="F23" s="43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5">
        <f t="shared" si="5"/>
        <v>0</v>
      </c>
      <c r="AB23" s="44"/>
      <c r="AC23" s="44"/>
      <c r="AD23" s="44"/>
      <c r="AE23" s="44"/>
      <c r="AF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</row>
    <row r="24" spans="1:53" s="22" customFormat="1" hidden="1" x14ac:dyDescent="0.25">
      <c r="A24" s="14" t="e">
        <f>IF(SUM(H24:BA24,D24,#REF!)=0,0,1)</f>
        <v>#REF!</v>
      </c>
      <c r="B24" s="15" t="s">
        <v>66</v>
      </c>
      <c r="C24" s="16"/>
      <c r="D24" s="42"/>
      <c r="E24" s="24" t="s">
        <v>51</v>
      </c>
      <c r="F24" s="43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5">
        <f t="shared" si="5"/>
        <v>0</v>
      </c>
      <c r="AB24" s="44"/>
      <c r="AC24" s="44"/>
      <c r="AD24" s="44"/>
      <c r="AE24" s="44"/>
      <c r="AF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</row>
    <row r="25" spans="1:53" s="22" customFormat="1" hidden="1" x14ac:dyDescent="0.25">
      <c r="A25" s="14" t="e">
        <f>IF(SUM(H25:BA25,D25,#REF!)=0,0,1)</f>
        <v>#REF!</v>
      </c>
      <c r="B25" s="15" t="s">
        <v>67</v>
      </c>
      <c r="C25" s="16"/>
      <c r="D25" s="42"/>
      <c r="E25" s="24" t="s">
        <v>51</v>
      </c>
      <c r="F25" s="43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5">
        <f t="shared" si="5"/>
        <v>0</v>
      </c>
      <c r="AB25" s="44"/>
      <c r="AC25" s="44"/>
      <c r="AD25" s="44"/>
      <c r="AE25" s="44"/>
      <c r="AF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</row>
    <row r="26" spans="1:53" s="22" customFormat="1" hidden="1" x14ac:dyDescent="0.25">
      <c r="A26" s="14" t="e">
        <f>IF(SUM(H26:BA26,D26,#REF!)=0,0,1)</f>
        <v>#REF!</v>
      </c>
      <c r="B26" s="15" t="s">
        <v>68</v>
      </c>
      <c r="C26" s="16"/>
      <c r="D26" s="42"/>
      <c r="E26" s="24" t="s">
        <v>51</v>
      </c>
      <c r="F26" s="43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5">
        <f t="shared" si="5"/>
        <v>0</v>
      </c>
      <c r="AB26" s="44"/>
      <c r="AC26" s="44"/>
      <c r="AD26" s="44"/>
      <c r="AE26" s="44"/>
      <c r="AF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</row>
    <row r="27" spans="1:53" s="22" customFormat="1" hidden="1" x14ac:dyDescent="0.25">
      <c r="A27" s="14" t="e">
        <f>IF(SUM(H27:BA27,D27,#REF!)=0,0,1)</f>
        <v>#REF!</v>
      </c>
      <c r="B27" s="15" t="s">
        <v>69</v>
      </c>
      <c r="C27" s="16"/>
      <c r="D27" s="42"/>
      <c r="E27" s="24" t="s">
        <v>51</v>
      </c>
      <c r="F27" s="43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5">
        <f t="shared" si="5"/>
        <v>0</v>
      </c>
      <c r="AB27" s="44"/>
      <c r="AC27" s="44"/>
      <c r="AD27" s="44"/>
      <c r="AE27" s="44"/>
      <c r="AF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</row>
    <row r="28" spans="1:53" s="22" customFormat="1" hidden="1" x14ac:dyDescent="0.25">
      <c r="A28" s="14" t="e">
        <f>IF(SUM(H28:BA28,D28,#REF!)=0,0,1)</f>
        <v>#REF!</v>
      </c>
      <c r="B28" s="15" t="s">
        <v>70</v>
      </c>
      <c r="C28" s="16"/>
      <c r="D28" s="42"/>
      <c r="E28" s="24" t="s">
        <v>51</v>
      </c>
      <c r="F28" s="43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5">
        <f t="shared" si="5"/>
        <v>0</v>
      </c>
      <c r="AB28" s="44"/>
      <c r="AC28" s="44"/>
      <c r="AD28" s="44"/>
      <c r="AE28" s="44"/>
      <c r="AF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</row>
    <row r="29" spans="1:53" s="22" customFormat="1" hidden="1" x14ac:dyDescent="0.25">
      <c r="A29" s="14" t="e">
        <f>IF(SUM(H29:BA29,D29,#REF!)=0,0,1)</f>
        <v>#REF!</v>
      </c>
      <c r="B29" s="15" t="s">
        <v>71</v>
      </c>
      <c r="C29" s="16"/>
      <c r="D29" s="42"/>
      <c r="E29" s="24" t="s">
        <v>51</v>
      </c>
      <c r="F29" s="43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5">
        <f t="shared" si="5"/>
        <v>0</v>
      </c>
      <c r="AB29" s="44"/>
      <c r="AC29" s="44"/>
      <c r="AD29" s="44"/>
      <c r="AE29" s="44"/>
      <c r="AF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</row>
    <row r="30" spans="1:53" s="22" customFormat="1" hidden="1" x14ac:dyDescent="0.25">
      <c r="A30" s="14" t="e">
        <f>IF(SUM(H30:BA30,D30,#REF!)=0,0,1)</f>
        <v>#REF!</v>
      </c>
      <c r="B30" s="15" t="s">
        <v>72</v>
      </c>
      <c r="C30" s="16"/>
      <c r="D30" s="42"/>
      <c r="E30" s="24" t="s">
        <v>51</v>
      </c>
      <c r="F30" s="43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5">
        <f t="shared" si="5"/>
        <v>0</v>
      </c>
      <c r="AB30" s="44"/>
      <c r="AC30" s="44"/>
      <c r="AD30" s="44"/>
      <c r="AE30" s="44"/>
      <c r="AF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</row>
    <row r="31" spans="1:53" s="22" customFormat="1" hidden="1" x14ac:dyDescent="0.25">
      <c r="A31" s="14" t="e">
        <f>IF(SUM(H31:BA31,D31,#REF!)=0,0,1)</f>
        <v>#REF!</v>
      </c>
      <c r="B31" s="15" t="s">
        <v>73</v>
      </c>
      <c r="C31" s="16"/>
      <c r="D31" s="42"/>
      <c r="E31" s="24" t="s">
        <v>51</v>
      </c>
      <c r="F31" s="43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5">
        <f t="shared" si="5"/>
        <v>0</v>
      </c>
      <c r="AB31" s="44"/>
      <c r="AC31" s="44"/>
      <c r="AD31" s="44"/>
      <c r="AE31" s="44"/>
      <c r="AF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</row>
    <row r="32" spans="1:53" s="22" customFormat="1" hidden="1" x14ac:dyDescent="0.25">
      <c r="A32" s="14" t="e">
        <f>IF(SUM(H32:BA32,D32,#REF!)=0,0,1)</f>
        <v>#REF!</v>
      </c>
      <c r="B32" s="15" t="s">
        <v>74</v>
      </c>
      <c r="C32" s="16"/>
      <c r="D32" s="42"/>
      <c r="E32" s="24" t="s">
        <v>51</v>
      </c>
      <c r="F32" s="43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5">
        <f t="shared" si="5"/>
        <v>0</v>
      </c>
      <c r="AB32" s="44"/>
      <c r="AC32" s="44"/>
      <c r="AD32" s="44"/>
      <c r="AE32" s="44"/>
      <c r="AF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</row>
    <row r="33" spans="1:53" s="22" customFormat="1" hidden="1" x14ac:dyDescent="0.25">
      <c r="A33" s="14">
        <v>0</v>
      </c>
      <c r="B33" s="15" t="s">
        <v>75</v>
      </c>
      <c r="C33" s="16"/>
      <c r="D33" s="42"/>
      <c r="E33" s="24" t="s">
        <v>51</v>
      </c>
      <c r="F33" s="43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5">
        <f t="shared" si="5"/>
        <v>0</v>
      </c>
      <c r="AB33" s="44"/>
      <c r="AC33" s="44"/>
      <c r="AD33" s="44"/>
      <c r="AE33" s="44"/>
      <c r="AF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</row>
    <row r="34" spans="1:53" s="22" customFormat="1" hidden="1" x14ac:dyDescent="0.25">
      <c r="A34" s="14" t="e">
        <f>IF(SUM(H34:BA34,D34,#REF!)=0,0,1)</f>
        <v>#REF!</v>
      </c>
      <c r="B34" s="15"/>
      <c r="C34" s="16"/>
      <c r="D34" s="42"/>
      <c r="E34" s="24" t="s">
        <v>51</v>
      </c>
      <c r="F34" s="43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5">
        <f t="shared" si="5"/>
        <v>0</v>
      </c>
      <c r="AB34" s="44"/>
      <c r="AC34" s="44"/>
      <c r="AD34" s="44"/>
      <c r="AE34" s="44"/>
      <c r="AF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</row>
    <row r="35" spans="1:53" s="22" customFormat="1" hidden="1" x14ac:dyDescent="0.25">
      <c r="A35" s="14" t="e">
        <f>IF(SUM(H35:BA35,D35,#REF!)=0,0,1)</f>
        <v>#REF!</v>
      </c>
      <c r="B35" s="15" t="s">
        <v>76</v>
      </c>
      <c r="C35" s="16"/>
      <c r="D35" s="42"/>
      <c r="E35" s="24" t="s">
        <v>51</v>
      </c>
      <c r="F35" s="43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5">
        <f t="shared" si="5"/>
        <v>0</v>
      </c>
      <c r="AB35" s="44"/>
      <c r="AC35" s="44"/>
      <c r="AD35" s="44"/>
      <c r="AE35" s="44"/>
      <c r="AF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</row>
    <row r="36" spans="1:53" s="22" customFormat="1" hidden="1" x14ac:dyDescent="0.25">
      <c r="A36" s="14" t="e">
        <f>IF(SUM(H36:BA36,D36,#REF!)=0,0,1)</f>
        <v>#REF!</v>
      </c>
      <c r="B36" s="15" t="s">
        <v>77</v>
      </c>
      <c r="C36" s="16"/>
      <c r="D36" s="42"/>
      <c r="E36" s="24" t="s">
        <v>51</v>
      </c>
      <c r="F36" s="43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5">
        <f t="shared" si="5"/>
        <v>0</v>
      </c>
      <c r="AB36" s="44"/>
      <c r="AC36" s="44"/>
      <c r="AD36" s="44"/>
      <c r="AE36" s="44"/>
      <c r="AF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</row>
    <row r="37" spans="1:53" s="22" customFormat="1" hidden="1" x14ac:dyDescent="0.25">
      <c r="A37" s="14" t="e">
        <f>IF(SUM(H37:BA37,D37,#REF!)=0,0,1)</f>
        <v>#REF!</v>
      </c>
      <c r="B37" s="15" t="s">
        <v>78</v>
      </c>
      <c r="C37" s="16"/>
      <c r="D37" s="42"/>
      <c r="E37" s="24" t="s">
        <v>51</v>
      </c>
      <c r="F37" s="43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5">
        <f t="shared" si="5"/>
        <v>0</v>
      </c>
      <c r="AB37" s="44"/>
      <c r="AC37" s="44"/>
      <c r="AD37" s="44"/>
      <c r="AE37" s="44"/>
      <c r="AF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</row>
    <row r="38" spans="1:53" s="22" customFormat="1" hidden="1" x14ac:dyDescent="0.25">
      <c r="A38" s="14" t="e">
        <f>IF(SUM(H38:BA38,D38,#REF!)=0,0,1)</f>
        <v>#REF!</v>
      </c>
      <c r="B38" s="15" t="s">
        <v>79</v>
      </c>
      <c r="C38" s="16"/>
      <c r="D38" s="42"/>
      <c r="E38" s="24" t="s">
        <v>51</v>
      </c>
      <c r="F38" s="43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5">
        <f t="shared" si="5"/>
        <v>0</v>
      </c>
      <c r="AB38" s="44"/>
      <c r="AC38" s="44"/>
      <c r="AD38" s="44"/>
      <c r="AE38" s="44"/>
      <c r="AF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</row>
    <row r="39" spans="1:53" s="22" customFormat="1" hidden="1" x14ac:dyDescent="0.25">
      <c r="A39" s="46" t="s">
        <v>200</v>
      </c>
      <c r="B39" s="47" t="s">
        <v>80</v>
      </c>
      <c r="C39" s="48"/>
      <c r="D39" s="49"/>
      <c r="E39" s="50" t="s">
        <v>51</v>
      </c>
      <c r="F39" s="51">
        <f>+SUM(F12:F38)</f>
        <v>0</v>
      </c>
      <c r="G39" s="52">
        <f>+SUM(G12:G38)</f>
        <v>0</v>
      </c>
      <c r="H39" s="52">
        <f t="shared" ref="H39:Z39" si="6">+SUM(H12:H38)</f>
        <v>0</v>
      </c>
      <c r="I39" s="52">
        <f>+SUM(I12:I38)</f>
        <v>0</v>
      </c>
      <c r="J39" s="52">
        <f t="shared" si="6"/>
        <v>0</v>
      </c>
      <c r="K39" s="52">
        <f t="shared" si="6"/>
        <v>0</v>
      </c>
      <c r="L39" s="52">
        <f t="shared" si="6"/>
        <v>0</v>
      </c>
      <c r="M39" s="52">
        <f t="shared" si="6"/>
        <v>0</v>
      </c>
      <c r="N39" s="52">
        <f t="shared" si="6"/>
        <v>0</v>
      </c>
      <c r="O39" s="52">
        <f t="shared" si="6"/>
        <v>0</v>
      </c>
      <c r="P39" s="52">
        <f t="shared" si="6"/>
        <v>0</v>
      </c>
      <c r="Q39" s="52">
        <f t="shared" si="6"/>
        <v>0</v>
      </c>
      <c r="R39" s="52">
        <f t="shared" si="6"/>
        <v>0</v>
      </c>
      <c r="S39" s="52">
        <f t="shared" si="6"/>
        <v>0</v>
      </c>
      <c r="T39" s="52">
        <f t="shared" si="6"/>
        <v>0</v>
      </c>
      <c r="U39" s="52">
        <f t="shared" si="6"/>
        <v>0</v>
      </c>
      <c r="V39" s="52">
        <f t="shared" si="6"/>
        <v>0</v>
      </c>
      <c r="W39" s="52">
        <f t="shared" si="6"/>
        <v>0</v>
      </c>
      <c r="X39" s="52">
        <f t="shared" si="6"/>
        <v>0</v>
      </c>
      <c r="Y39" s="52">
        <f t="shared" si="6"/>
        <v>0</v>
      </c>
      <c r="Z39" s="52">
        <f t="shared" si="6"/>
        <v>0</v>
      </c>
      <c r="AA39" s="53">
        <f>+IFERROR(SUMPRODUCT(H39:Z39,$H$3:$Z$3)/$AA$3,0)</f>
        <v>0</v>
      </c>
      <c r="AB39" s="52">
        <f t="shared" ref="AB39:BA39" si="7">+SUM(AB12:AB38)</f>
        <v>0</v>
      </c>
      <c r="AC39" s="52">
        <f t="shared" si="7"/>
        <v>0</v>
      </c>
      <c r="AD39" s="52">
        <f t="shared" si="7"/>
        <v>0</v>
      </c>
      <c r="AE39" s="52">
        <f>+SUM(AE12:AE38)</f>
        <v>0</v>
      </c>
      <c r="AF39" s="52">
        <f t="shared" si="7"/>
        <v>0</v>
      </c>
      <c r="AH39" s="52">
        <f t="shared" si="7"/>
        <v>0</v>
      </c>
      <c r="AI39" s="52">
        <f t="shared" si="7"/>
        <v>0</v>
      </c>
      <c r="AJ39" s="52">
        <f t="shared" si="7"/>
        <v>0</v>
      </c>
      <c r="AK39" s="52">
        <f t="shared" si="7"/>
        <v>0</v>
      </c>
      <c r="AL39" s="52">
        <f t="shared" si="7"/>
        <v>0</v>
      </c>
      <c r="AM39" s="52">
        <f t="shared" si="7"/>
        <v>0</v>
      </c>
      <c r="AN39" s="52">
        <f t="shared" si="7"/>
        <v>0</v>
      </c>
      <c r="AO39" s="52">
        <f t="shared" si="7"/>
        <v>0</v>
      </c>
      <c r="AP39" s="52">
        <f t="shared" si="7"/>
        <v>0</v>
      </c>
      <c r="AQ39" s="52">
        <f t="shared" si="7"/>
        <v>0</v>
      </c>
      <c r="AR39" s="52">
        <f t="shared" si="7"/>
        <v>0</v>
      </c>
      <c r="AS39" s="52">
        <f t="shared" si="7"/>
        <v>0</v>
      </c>
      <c r="AT39" s="52">
        <f t="shared" si="7"/>
        <v>0</v>
      </c>
      <c r="AU39" s="52">
        <f t="shared" si="7"/>
        <v>0</v>
      </c>
      <c r="AV39" s="52">
        <f t="shared" si="7"/>
        <v>0</v>
      </c>
      <c r="AW39" s="52">
        <f t="shared" si="7"/>
        <v>0</v>
      </c>
      <c r="AX39" s="52">
        <f t="shared" si="7"/>
        <v>0</v>
      </c>
      <c r="AY39" s="52">
        <f t="shared" si="7"/>
        <v>0</v>
      </c>
      <c r="AZ39" s="52">
        <f t="shared" si="7"/>
        <v>0</v>
      </c>
      <c r="BA39" s="52">
        <f t="shared" si="7"/>
        <v>0</v>
      </c>
    </row>
    <row r="40" spans="1:53" s="22" customFormat="1" hidden="1" x14ac:dyDescent="0.25">
      <c r="A40" s="14" t="e">
        <f>IF(SUM(H40:BA40,D40,#REF!)=0,"",1)</f>
        <v>#REF!</v>
      </c>
      <c r="B40" s="15" t="s">
        <v>81</v>
      </c>
      <c r="C40" s="16"/>
      <c r="D40" s="42"/>
      <c r="E40" s="24" t="s">
        <v>51</v>
      </c>
      <c r="F40" s="43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5">
        <f>IFERROR(SUMPRODUCT(H40:Z40,$H$3:$Z$3)/$AA$3,0)</f>
        <v>0</v>
      </c>
      <c r="AB40" s="44"/>
      <c r="AC40" s="44">
        <v>0</v>
      </c>
      <c r="AD40" s="44"/>
      <c r="AE40" s="44"/>
      <c r="AF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</row>
    <row r="41" spans="1:53" s="60" customFormat="1" ht="22.15" customHeight="1" x14ac:dyDescent="0.25">
      <c r="A41" s="54">
        <v>1</v>
      </c>
      <c r="B41" s="55" t="s">
        <v>82</v>
      </c>
      <c r="C41" s="56"/>
      <c r="D41" s="56"/>
      <c r="E41" s="177" t="s">
        <v>51</v>
      </c>
      <c r="F41" s="57">
        <f>+F11+F39+F40</f>
        <v>2975</v>
      </c>
      <c r="G41" s="58">
        <f>+G7*G8</f>
        <v>1320</v>
      </c>
      <c r="H41" s="58">
        <f>+H11+H39+H40</f>
        <v>1477.5</v>
      </c>
      <c r="I41" s="58">
        <f t="shared" ref="I41:BA41" si="8">+I11+I39+I40</f>
        <v>0</v>
      </c>
      <c r="J41" s="58">
        <f t="shared" si="8"/>
        <v>0</v>
      </c>
      <c r="K41" s="58">
        <f t="shared" si="8"/>
        <v>0</v>
      </c>
      <c r="L41" s="58">
        <f t="shared" si="8"/>
        <v>2100</v>
      </c>
      <c r="M41" s="58">
        <f t="shared" si="8"/>
        <v>0</v>
      </c>
      <c r="N41" s="58">
        <f t="shared" si="8"/>
        <v>0</v>
      </c>
      <c r="O41" s="58">
        <f t="shared" si="8"/>
        <v>0</v>
      </c>
      <c r="P41" s="58">
        <f t="shared" si="8"/>
        <v>0</v>
      </c>
      <c r="Q41" s="58">
        <f t="shared" si="8"/>
        <v>0</v>
      </c>
      <c r="R41" s="58">
        <f t="shared" si="8"/>
        <v>0</v>
      </c>
      <c r="S41" s="58">
        <f t="shared" si="8"/>
        <v>0</v>
      </c>
      <c r="T41" s="58">
        <f t="shared" si="8"/>
        <v>0</v>
      </c>
      <c r="U41" s="58">
        <f t="shared" si="8"/>
        <v>0</v>
      </c>
      <c r="V41" s="58">
        <f t="shared" si="8"/>
        <v>1831.5</v>
      </c>
      <c r="W41" s="58">
        <f t="shared" si="8"/>
        <v>0</v>
      </c>
      <c r="X41" s="58">
        <f t="shared" si="8"/>
        <v>0</v>
      </c>
      <c r="Y41" s="58">
        <f t="shared" si="8"/>
        <v>0</v>
      </c>
      <c r="Z41" s="58">
        <f t="shared" si="8"/>
        <v>0</v>
      </c>
      <c r="AA41" s="58">
        <f t="shared" si="8"/>
        <v>2093.5434782608695</v>
      </c>
      <c r="AB41" s="58">
        <f t="shared" si="8"/>
        <v>0</v>
      </c>
      <c r="AC41" s="58">
        <f t="shared" si="8"/>
        <v>0</v>
      </c>
      <c r="AD41" s="58">
        <f t="shared" si="8"/>
        <v>0</v>
      </c>
      <c r="AE41" s="58">
        <f>+AE11+AE39+AE40</f>
        <v>924.00000000000011</v>
      </c>
      <c r="AF41" s="59">
        <f t="shared" si="8"/>
        <v>955.50000000000011</v>
      </c>
      <c r="AH41" s="58">
        <f t="shared" si="8"/>
        <v>0</v>
      </c>
      <c r="AI41" s="58">
        <f t="shared" si="8"/>
        <v>0</v>
      </c>
      <c r="AJ41" s="58">
        <f t="shared" si="8"/>
        <v>0</v>
      </c>
      <c r="AK41" s="58">
        <f t="shared" si="8"/>
        <v>1470</v>
      </c>
      <c r="AL41" s="58">
        <f t="shared" si="8"/>
        <v>0</v>
      </c>
      <c r="AM41" s="58">
        <f t="shared" si="8"/>
        <v>0</v>
      </c>
      <c r="AN41" s="58">
        <f t="shared" si="8"/>
        <v>0</v>
      </c>
      <c r="AO41" s="58">
        <f t="shared" si="8"/>
        <v>0</v>
      </c>
      <c r="AP41" s="58">
        <f t="shared" si="8"/>
        <v>0</v>
      </c>
      <c r="AQ41" s="58">
        <f t="shared" si="8"/>
        <v>0</v>
      </c>
      <c r="AR41" s="58">
        <f t="shared" si="8"/>
        <v>0</v>
      </c>
      <c r="AS41" s="58">
        <f t="shared" si="8"/>
        <v>0</v>
      </c>
      <c r="AT41" s="58">
        <f t="shared" si="8"/>
        <v>0</v>
      </c>
      <c r="AU41" s="58">
        <f t="shared" si="8"/>
        <v>0</v>
      </c>
      <c r="AV41" s="58">
        <f t="shared" si="8"/>
        <v>0</v>
      </c>
      <c r="AW41" s="58">
        <f t="shared" si="8"/>
        <v>0</v>
      </c>
      <c r="AX41" s="58">
        <f t="shared" si="8"/>
        <v>0</v>
      </c>
      <c r="AY41" s="58">
        <f t="shared" si="8"/>
        <v>0</v>
      </c>
      <c r="AZ41" s="58">
        <f t="shared" si="8"/>
        <v>0</v>
      </c>
      <c r="BA41" s="58">
        <f t="shared" si="8"/>
        <v>0</v>
      </c>
    </row>
    <row r="42" spans="1:53" s="7" customFormat="1" ht="14.25" x14ac:dyDescent="0.2">
      <c r="A42" s="61">
        <v>1</v>
      </c>
      <c r="E42" s="178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W42" s="62"/>
      <c r="X42" s="62"/>
      <c r="Y42" s="62"/>
      <c r="Z42" s="62"/>
      <c r="AA42" s="63"/>
      <c r="AB42" s="62"/>
      <c r="AC42" s="62"/>
      <c r="AD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</row>
    <row r="43" spans="1:53" s="7" customFormat="1" ht="21" customHeight="1" x14ac:dyDescent="0.2">
      <c r="A43" s="8">
        <v>1</v>
      </c>
      <c r="B43" s="9" t="s">
        <v>83</v>
      </c>
      <c r="C43" s="10"/>
      <c r="D43" s="10"/>
      <c r="E43" s="146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5"/>
      <c r="AB43" s="64"/>
      <c r="AC43" s="64"/>
      <c r="AD43" s="64"/>
      <c r="AE43" s="64"/>
      <c r="AF43" s="158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64"/>
    </row>
    <row r="44" spans="1:53" s="22" customFormat="1" hidden="1" x14ac:dyDescent="0.25">
      <c r="A44" s="14">
        <v>0</v>
      </c>
      <c r="B44" s="15" t="s">
        <v>84</v>
      </c>
      <c r="C44" s="16"/>
      <c r="D44" s="42"/>
      <c r="E44" s="67" t="s">
        <v>85</v>
      </c>
      <c r="F44" s="66"/>
      <c r="G44" s="66"/>
      <c r="H44" s="66">
        <v>210</v>
      </c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45">
        <f t="shared" ref="AA44:AA51" si="9">IFERROR(SUMPRODUCT(H44:Z44,$H$3:$Z$3)/$AA$3,0)</f>
        <v>1.5217391304347827</v>
      </c>
      <c r="AB44" s="66"/>
      <c r="AC44" s="66"/>
      <c r="AD44" s="66"/>
      <c r="AE44" s="66">
        <v>200</v>
      </c>
      <c r="AF44" s="66">
        <v>250</v>
      </c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6"/>
      <c r="AY44" s="66"/>
      <c r="AZ44" s="66"/>
      <c r="BA44" s="66"/>
    </row>
    <row r="45" spans="1:53" s="22" customFormat="1" hidden="1" x14ac:dyDescent="0.25">
      <c r="A45" s="14">
        <v>0</v>
      </c>
      <c r="B45" s="15" t="s">
        <v>86</v>
      </c>
      <c r="C45" s="16"/>
      <c r="D45" s="42"/>
      <c r="E45" s="67" t="s">
        <v>49</v>
      </c>
      <c r="F45" s="66"/>
      <c r="G45" s="66"/>
      <c r="H45" s="66">
        <v>400</v>
      </c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45">
        <f t="shared" si="9"/>
        <v>2.8985507246376812</v>
      </c>
      <c r="AB45" s="66"/>
      <c r="AC45" s="66"/>
      <c r="AD45" s="66"/>
      <c r="AE45" s="66">
        <v>700</v>
      </c>
      <c r="AF45" s="66">
        <v>730</v>
      </c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66"/>
    </row>
    <row r="46" spans="1:53" s="22" customFormat="1" hidden="1" x14ac:dyDescent="0.25">
      <c r="A46" s="14">
        <v>0</v>
      </c>
      <c r="B46" s="15" t="s">
        <v>87</v>
      </c>
      <c r="C46" s="16"/>
      <c r="D46" s="42"/>
      <c r="E46" s="67" t="str">
        <f>+E47</f>
        <v>€/ha</v>
      </c>
      <c r="F46" s="68">
        <v>300</v>
      </c>
      <c r="G46" s="68">
        <v>210</v>
      </c>
      <c r="H46" s="68">
        <f>+H44*H45/1000</f>
        <v>84</v>
      </c>
      <c r="I46" s="68">
        <f t="shared" ref="I46:Z46" si="10">+I44*I45/1000</f>
        <v>0</v>
      </c>
      <c r="J46" s="68">
        <f t="shared" si="10"/>
        <v>0</v>
      </c>
      <c r="K46" s="68">
        <f t="shared" si="10"/>
        <v>0</v>
      </c>
      <c r="L46" s="68">
        <v>100</v>
      </c>
      <c r="M46" s="68">
        <f t="shared" si="10"/>
        <v>0</v>
      </c>
      <c r="N46" s="68">
        <f t="shared" si="10"/>
        <v>0</v>
      </c>
      <c r="O46" s="68">
        <f t="shared" si="10"/>
        <v>0</v>
      </c>
      <c r="P46" s="68">
        <f t="shared" si="10"/>
        <v>0</v>
      </c>
      <c r="Q46" s="68">
        <f t="shared" si="10"/>
        <v>0</v>
      </c>
      <c r="R46" s="68">
        <f t="shared" si="10"/>
        <v>0</v>
      </c>
      <c r="S46" s="68">
        <f t="shared" si="10"/>
        <v>0</v>
      </c>
      <c r="T46" s="68">
        <f t="shared" si="10"/>
        <v>0</v>
      </c>
      <c r="U46" s="68">
        <f t="shared" si="10"/>
        <v>0</v>
      </c>
      <c r="V46" s="68">
        <v>210</v>
      </c>
      <c r="W46" s="68">
        <f t="shared" si="10"/>
        <v>0</v>
      </c>
      <c r="X46" s="68">
        <f t="shared" si="10"/>
        <v>0</v>
      </c>
      <c r="Y46" s="68">
        <f t="shared" si="10"/>
        <v>0</v>
      </c>
      <c r="Z46" s="68">
        <f t="shared" si="10"/>
        <v>0</v>
      </c>
      <c r="AA46" s="69">
        <f t="shared" si="9"/>
        <v>100.68115942028986</v>
      </c>
      <c r="AB46" s="68">
        <f t="shared" ref="AB46:BA46" si="11">+AB44*AB45/1000</f>
        <v>0</v>
      </c>
      <c r="AC46" s="68">
        <f t="shared" si="11"/>
        <v>0</v>
      </c>
      <c r="AD46" s="68">
        <f t="shared" si="11"/>
        <v>0</v>
      </c>
      <c r="AE46" s="68">
        <f>+AE44*AE45/1000</f>
        <v>140</v>
      </c>
      <c r="AF46" s="68">
        <f t="shared" si="11"/>
        <v>182.5</v>
      </c>
      <c r="AH46" s="68">
        <f t="shared" si="11"/>
        <v>0</v>
      </c>
      <c r="AI46" s="68">
        <f t="shared" si="11"/>
        <v>0</v>
      </c>
      <c r="AJ46" s="68">
        <f t="shared" si="11"/>
        <v>0</v>
      </c>
      <c r="AK46" s="68">
        <v>80</v>
      </c>
      <c r="AL46" s="68">
        <f t="shared" si="11"/>
        <v>0</v>
      </c>
      <c r="AM46" s="68">
        <f t="shared" si="11"/>
        <v>0</v>
      </c>
      <c r="AN46" s="68">
        <f t="shared" si="11"/>
        <v>0</v>
      </c>
      <c r="AO46" s="68">
        <f t="shared" si="11"/>
        <v>0</v>
      </c>
      <c r="AP46" s="68">
        <f t="shared" si="11"/>
        <v>0</v>
      </c>
      <c r="AQ46" s="68">
        <f t="shared" si="11"/>
        <v>0</v>
      </c>
      <c r="AR46" s="68">
        <f t="shared" si="11"/>
        <v>0</v>
      </c>
      <c r="AS46" s="68">
        <f t="shared" si="11"/>
        <v>0</v>
      </c>
      <c r="AT46" s="68">
        <f t="shared" si="11"/>
        <v>0</v>
      </c>
      <c r="AU46" s="68">
        <f t="shared" si="11"/>
        <v>0</v>
      </c>
      <c r="AV46" s="68">
        <f t="shared" si="11"/>
        <v>0</v>
      </c>
      <c r="AW46" s="68">
        <f t="shared" si="11"/>
        <v>0</v>
      </c>
      <c r="AX46" s="68">
        <f t="shared" si="11"/>
        <v>0</v>
      </c>
      <c r="AY46" s="68">
        <f t="shared" si="11"/>
        <v>0</v>
      </c>
      <c r="AZ46" s="68">
        <f t="shared" si="11"/>
        <v>0</v>
      </c>
      <c r="BA46" s="68">
        <f t="shared" si="11"/>
        <v>0</v>
      </c>
    </row>
    <row r="47" spans="1:53" s="22" customFormat="1" hidden="1" x14ac:dyDescent="0.25">
      <c r="A47" s="14" t="e">
        <f>IF(SUM(H47:BA47,D47,#REF!)=0,0,1)</f>
        <v>#REF!</v>
      </c>
      <c r="B47" s="15" t="s">
        <v>88</v>
      </c>
      <c r="C47" s="16"/>
      <c r="D47" s="42"/>
      <c r="E47" s="67" t="s">
        <v>51</v>
      </c>
      <c r="F47" s="66"/>
      <c r="G47" s="66"/>
      <c r="H47" s="66">
        <v>0</v>
      </c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45">
        <f t="shared" si="9"/>
        <v>0</v>
      </c>
      <c r="AB47" s="66"/>
      <c r="AC47" s="66"/>
      <c r="AD47" s="66"/>
      <c r="AE47" s="66"/>
      <c r="AF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</row>
    <row r="48" spans="1:53" s="22" customFormat="1" hidden="1" x14ac:dyDescent="0.25">
      <c r="A48" s="14" t="e">
        <f>IF(SUM(H48:BA48,D48,#REF!)=0,0,1)</f>
        <v>#REF!</v>
      </c>
      <c r="B48" s="15" t="s">
        <v>89</v>
      </c>
      <c r="C48" s="16"/>
      <c r="D48" s="42"/>
      <c r="E48" s="67" t="s">
        <v>51</v>
      </c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45">
        <f t="shared" si="9"/>
        <v>0</v>
      </c>
      <c r="AB48" s="66"/>
      <c r="AC48" s="66"/>
      <c r="AD48" s="66"/>
      <c r="AE48" s="66"/>
      <c r="AF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</row>
    <row r="49" spans="1:53" s="22" customFormat="1" hidden="1" x14ac:dyDescent="0.25">
      <c r="A49" s="14" t="e">
        <f>IF(SUM(H49:BA49,D49,#REF!)=0,0,1)</f>
        <v>#REF!</v>
      </c>
      <c r="B49" s="15" t="s">
        <v>90</v>
      </c>
      <c r="C49" s="16"/>
      <c r="D49" s="42"/>
      <c r="E49" s="67" t="s">
        <v>51</v>
      </c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45">
        <f t="shared" si="9"/>
        <v>0</v>
      </c>
      <c r="AB49" s="66"/>
      <c r="AC49" s="66"/>
      <c r="AD49" s="66"/>
      <c r="AE49" s="66"/>
      <c r="AF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</row>
    <row r="50" spans="1:53" s="22" customFormat="1" hidden="1" x14ac:dyDescent="0.25">
      <c r="A50" s="14" t="e">
        <f>IF(SUM(H50:BA50,D50,#REF!)=0,0,1)</f>
        <v>#REF!</v>
      </c>
      <c r="B50" s="15" t="s">
        <v>91</v>
      </c>
      <c r="C50" s="16"/>
      <c r="D50" s="42"/>
      <c r="E50" s="67" t="s">
        <v>51</v>
      </c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45">
        <f t="shared" si="9"/>
        <v>0</v>
      </c>
      <c r="AB50" s="66"/>
      <c r="AC50" s="66"/>
      <c r="AD50" s="66"/>
      <c r="AE50" s="66"/>
      <c r="AF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</row>
    <row r="51" spans="1:53" s="22" customFormat="1" x14ac:dyDescent="0.25">
      <c r="A51" s="70">
        <v>1</v>
      </c>
      <c r="B51" s="159" t="s">
        <v>92</v>
      </c>
      <c r="C51" s="160"/>
      <c r="D51" s="161"/>
      <c r="E51" s="179" t="s">
        <v>51</v>
      </c>
      <c r="F51" s="162">
        <f>+SUM(F46:F50)</f>
        <v>300</v>
      </c>
      <c r="G51" s="162">
        <f>+SUM(G46:G50)</f>
        <v>210</v>
      </c>
      <c r="H51" s="162">
        <f>+SUM(H46:H50)</f>
        <v>84</v>
      </c>
      <c r="I51" s="76">
        <f t="shared" ref="I51:Z51" si="12">+SUM(I46:I50)</f>
        <v>0</v>
      </c>
      <c r="J51" s="76">
        <f t="shared" si="12"/>
        <v>0</v>
      </c>
      <c r="K51" s="76">
        <f t="shared" si="12"/>
        <v>0</v>
      </c>
      <c r="L51" s="76">
        <f t="shared" si="12"/>
        <v>100</v>
      </c>
      <c r="M51" s="76">
        <f t="shared" si="12"/>
        <v>0</v>
      </c>
      <c r="N51" s="76">
        <f t="shared" si="12"/>
        <v>0</v>
      </c>
      <c r="O51" s="76">
        <f t="shared" si="12"/>
        <v>0</v>
      </c>
      <c r="P51" s="76">
        <f t="shared" si="12"/>
        <v>0</v>
      </c>
      <c r="Q51" s="76">
        <f t="shared" si="12"/>
        <v>0</v>
      </c>
      <c r="R51" s="76">
        <f t="shared" si="12"/>
        <v>0</v>
      </c>
      <c r="S51" s="76">
        <f t="shared" si="12"/>
        <v>0</v>
      </c>
      <c r="T51" s="76">
        <f t="shared" si="12"/>
        <v>0</v>
      </c>
      <c r="U51" s="76">
        <f t="shared" si="12"/>
        <v>0</v>
      </c>
      <c r="V51" s="162">
        <f t="shared" si="12"/>
        <v>210</v>
      </c>
      <c r="W51" s="76">
        <f t="shared" si="12"/>
        <v>0</v>
      </c>
      <c r="X51" s="76">
        <f t="shared" si="12"/>
        <v>0</v>
      </c>
      <c r="Y51" s="76">
        <f t="shared" si="12"/>
        <v>0</v>
      </c>
      <c r="Z51" s="76">
        <f t="shared" si="12"/>
        <v>0</v>
      </c>
      <c r="AA51" s="77">
        <f t="shared" si="9"/>
        <v>100.68115942028986</v>
      </c>
      <c r="AB51" s="76">
        <f t="shared" ref="AB51:BA51" si="13">+SUM(AB46:AB50)</f>
        <v>0</v>
      </c>
      <c r="AC51" s="76">
        <f t="shared" si="13"/>
        <v>0</v>
      </c>
      <c r="AD51" s="76">
        <f t="shared" si="13"/>
        <v>0</v>
      </c>
      <c r="AE51" s="162">
        <f>+SUM(AE46:AE50)</f>
        <v>140</v>
      </c>
      <c r="AF51" s="163">
        <f t="shared" si="13"/>
        <v>182.5</v>
      </c>
      <c r="AH51" s="76">
        <f t="shared" si="13"/>
        <v>0</v>
      </c>
      <c r="AI51" s="76">
        <f t="shared" si="13"/>
        <v>0</v>
      </c>
      <c r="AJ51" s="76">
        <f t="shared" si="13"/>
        <v>0</v>
      </c>
      <c r="AK51" s="76">
        <f t="shared" si="13"/>
        <v>80</v>
      </c>
      <c r="AL51" s="76">
        <f t="shared" si="13"/>
        <v>0</v>
      </c>
      <c r="AM51" s="76">
        <f t="shared" si="13"/>
        <v>0</v>
      </c>
      <c r="AN51" s="76">
        <f t="shared" si="13"/>
        <v>0</v>
      </c>
      <c r="AO51" s="76">
        <f t="shared" si="13"/>
        <v>0</v>
      </c>
      <c r="AP51" s="76">
        <f t="shared" si="13"/>
        <v>0</v>
      </c>
      <c r="AQ51" s="76">
        <f t="shared" si="13"/>
        <v>0</v>
      </c>
      <c r="AR51" s="76">
        <f t="shared" si="13"/>
        <v>0</v>
      </c>
      <c r="AS51" s="76">
        <f t="shared" si="13"/>
        <v>0</v>
      </c>
      <c r="AT51" s="76">
        <f t="shared" si="13"/>
        <v>0</v>
      </c>
      <c r="AU51" s="76">
        <f t="shared" si="13"/>
        <v>0</v>
      </c>
      <c r="AV51" s="76">
        <f t="shared" si="13"/>
        <v>0</v>
      </c>
      <c r="AW51" s="76">
        <f t="shared" si="13"/>
        <v>0</v>
      </c>
      <c r="AX51" s="76">
        <f t="shared" si="13"/>
        <v>0</v>
      </c>
      <c r="AY51" s="76">
        <f t="shared" si="13"/>
        <v>0</v>
      </c>
      <c r="AZ51" s="76">
        <f t="shared" si="13"/>
        <v>0</v>
      </c>
      <c r="BA51" s="76">
        <f t="shared" si="13"/>
        <v>0</v>
      </c>
    </row>
    <row r="52" spans="1:53" s="22" customFormat="1" hidden="1" x14ac:dyDescent="0.25">
      <c r="A52" s="78">
        <v>0</v>
      </c>
      <c r="B52" s="79" t="s">
        <v>93</v>
      </c>
      <c r="C52" s="80" t="s">
        <v>94</v>
      </c>
      <c r="D52" s="81">
        <v>1.1000000000000001</v>
      </c>
      <c r="E52" s="67" t="s">
        <v>85</v>
      </c>
      <c r="F52" s="156">
        <v>90</v>
      </c>
      <c r="G52" s="156">
        <v>150</v>
      </c>
      <c r="H52" s="156">
        <v>170</v>
      </c>
      <c r="I52" s="82"/>
      <c r="J52" s="82"/>
      <c r="K52" s="82"/>
      <c r="L52" s="82">
        <v>155</v>
      </c>
      <c r="M52" s="82"/>
      <c r="N52" s="82"/>
      <c r="O52" s="82"/>
      <c r="P52" s="82"/>
      <c r="Q52" s="82"/>
      <c r="R52" s="82"/>
      <c r="S52" s="82"/>
      <c r="T52" s="82"/>
      <c r="U52" s="82"/>
      <c r="V52" s="156">
        <v>140</v>
      </c>
      <c r="W52" s="82"/>
      <c r="X52" s="82"/>
      <c r="Y52" s="82"/>
      <c r="Z52" s="82"/>
      <c r="AA52" s="83">
        <f>IFERROR(SUMPRODUCT(H52:Z52,$H$3:$Z$3)/$AA$3,0)</f>
        <v>155</v>
      </c>
      <c r="AB52" s="82"/>
      <c r="AC52" s="82"/>
      <c r="AD52" s="82"/>
      <c r="AE52" s="156">
        <v>0</v>
      </c>
      <c r="AF52" s="156">
        <v>0</v>
      </c>
      <c r="AH52" s="82"/>
      <c r="AI52" s="82"/>
      <c r="AJ52" s="82"/>
      <c r="AK52" s="82">
        <v>160</v>
      </c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</row>
    <row r="53" spans="1:53" s="22" customFormat="1" ht="14.25" hidden="1" x14ac:dyDescent="0.2">
      <c r="A53" s="78">
        <v>0</v>
      </c>
      <c r="B53" s="79" t="s">
        <v>95</v>
      </c>
      <c r="C53" s="80" t="s">
        <v>94</v>
      </c>
      <c r="D53" s="81">
        <f>+[2]Dünger!I5</f>
        <v>1.0635621653688734</v>
      </c>
      <c r="E53" s="67" t="s">
        <v>85</v>
      </c>
      <c r="F53" s="83">
        <v>0.34</v>
      </c>
      <c r="G53" s="83">
        <v>0.56999999999999995</v>
      </c>
      <c r="H53" s="83">
        <v>0.75</v>
      </c>
      <c r="I53" s="83">
        <v>0.63</v>
      </c>
      <c r="J53" s="83">
        <v>0.63</v>
      </c>
      <c r="K53" s="83">
        <v>0.81</v>
      </c>
      <c r="L53" s="83">
        <v>0.83</v>
      </c>
      <c r="M53" s="83">
        <v>0.8</v>
      </c>
      <c r="N53" s="83">
        <v>0.56000000000000005</v>
      </c>
      <c r="O53" s="83">
        <v>0.81</v>
      </c>
      <c r="P53" s="83">
        <v>0.77</v>
      </c>
      <c r="Q53" s="83">
        <v>0.7</v>
      </c>
      <c r="R53" s="83">
        <v>0.69</v>
      </c>
      <c r="S53" s="83">
        <v>0.69</v>
      </c>
      <c r="T53" s="83">
        <v>0.7</v>
      </c>
      <c r="U53" s="83">
        <v>0.69</v>
      </c>
      <c r="V53" s="83">
        <v>0.63</v>
      </c>
      <c r="W53" s="83">
        <v>0.19</v>
      </c>
      <c r="X53" s="83">
        <v>0.56000000000000005</v>
      </c>
      <c r="Y53" s="83">
        <v>0.69</v>
      </c>
      <c r="Z53" s="83">
        <v>0.87</v>
      </c>
      <c r="AA53" s="83"/>
      <c r="AB53" s="83">
        <v>0.1833093785414048</v>
      </c>
      <c r="AC53" s="83">
        <v>0.80800000000000005</v>
      </c>
      <c r="AD53" s="83">
        <v>0.80800000000000005</v>
      </c>
      <c r="AE53" s="83">
        <v>1.0998562712484288</v>
      </c>
      <c r="AF53" s="83">
        <v>1.0998562712484288</v>
      </c>
      <c r="AH53" s="83">
        <v>1.111312995</v>
      </c>
      <c r="AI53" s="83">
        <v>1.002437665</v>
      </c>
      <c r="AJ53" s="83">
        <v>1.002437665</v>
      </c>
      <c r="AK53" s="83">
        <v>1.98</v>
      </c>
      <c r="AL53" s="83">
        <v>1.82</v>
      </c>
      <c r="AM53" s="83">
        <v>1.82</v>
      </c>
      <c r="AN53" s="83">
        <v>1.82</v>
      </c>
      <c r="AO53" s="83">
        <v>0.79</v>
      </c>
      <c r="AP53" s="83">
        <v>1.48</v>
      </c>
      <c r="AQ53" s="83">
        <v>1.82</v>
      </c>
      <c r="AR53" s="83">
        <v>1.06</v>
      </c>
      <c r="AS53" s="83">
        <v>1.1299999999999999</v>
      </c>
      <c r="AT53" s="83">
        <v>0.13</v>
      </c>
      <c r="AU53" s="83">
        <v>0.03</v>
      </c>
      <c r="AV53" s="83">
        <v>0.03</v>
      </c>
      <c r="AW53" s="83">
        <v>0.03</v>
      </c>
      <c r="AX53" s="83">
        <v>0.03</v>
      </c>
      <c r="AY53" s="83">
        <v>0.03</v>
      </c>
      <c r="AZ53" s="83">
        <v>0.03</v>
      </c>
      <c r="BA53" s="83">
        <v>0.03</v>
      </c>
    </row>
    <row r="54" spans="1:53" s="22" customFormat="1" ht="14.25" hidden="1" x14ac:dyDescent="0.2">
      <c r="A54" s="78">
        <v>0</v>
      </c>
      <c r="B54" s="79" t="s">
        <v>96</v>
      </c>
      <c r="C54" s="80" t="s">
        <v>94</v>
      </c>
      <c r="D54" s="81">
        <v>0.7</v>
      </c>
      <c r="E54" s="67" t="s">
        <v>85</v>
      </c>
      <c r="F54" s="83">
        <v>0.96</v>
      </c>
      <c r="G54" s="83">
        <v>1.4</v>
      </c>
      <c r="H54" s="83">
        <v>0.52</v>
      </c>
      <c r="I54" s="83">
        <v>0.45</v>
      </c>
      <c r="J54" s="83">
        <v>0.45</v>
      </c>
      <c r="K54" s="83">
        <v>0.52</v>
      </c>
      <c r="L54" s="83">
        <v>0.41</v>
      </c>
      <c r="M54" s="83">
        <v>0.6</v>
      </c>
      <c r="N54" s="83">
        <v>0.53</v>
      </c>
      <c r="O54" s="83">
        <v>0.41</v>
      </c>
      <c r="P54" s="83">
        <v>0.52</v>
      </c>
      <c r="Q54" s="83">
        <v>0.49</v>
      </c>
      <c r="R54" s="83">
        <v>0.37</v>
      </c>
      <c r="S54" s="83">
        <v>0.52</v>
      </c>
      <c r="T54" s="83">
        <v>0.49</v>
      </c>
      <c r="U54" s="83">
        <v>0.37</v>
      </c>
      <c r="V54" s="83">
        <v>0.31</v>
      </c>
      <c r="W54" s="83">
        <v>0.22</v>
      </c>
      <c r="X54" s="83">
        <v>0.53</v>
      </c>
      <c r="Y54" s="83">
        <v>0.37</v>
      </c>
      <c r="Z54" s="83">
        <v>0.41</v>
      </c>
      <c r="AA54" s="83"/>
      <c r="AB54" s="83">
        <v>1.204604803789423</v>
      </c>
      <c r="AC54" s="83">
        <v>0.42499999999999999</v>
      </c>
      <c r="AD54" s="83">
        <v>0.42499999999999999</v>
      </c>
      <c r="AE54" s="83">
        <v>1.3250652841683654</v>
      </c>
      <c r="AF54" s="83">
        <v>1.56598624492625</v>
      </c>
      <c r="AH54" s="83">
        <v>1.0239142499999998</v>
      </c>
      <c r="AI54" s="83">
        <v>1.1859714166666666</v>
      </c>
      <c r="AJ54" s="83">
        <v>1.1859714166666666</v>
      </c>
      <c r="AK54" s="83">
        <v>0.91</v>
      </c>
      <c r="AL54" s="83">
        <v>0.91</v>
      </c>
      <c r="AM54" s="83">
        <v>0.91</v>
      </c>
      <c r="AN54" s="83">
        <v>0.91</v>
      </c>
      <c r="AO54" s="83">
        <v>0.27</v>
      </c>
      <c r="AP54" s="83">
        <v>0.91</v>
      </c>
      <c r="AQ54" s="83">
        <v>0.91</v>
      </c>
      <c r="AR54" s="83">
        <v>0.83</v>
      </c>
      <c r="AS54" s="83">
        <v>0.88</v>
      </c>
      <c r="AT54" s="83">
        <v>0.57999999999999996</v>
      </c>
      <c r="AU54" s="83">
        <v>0.13</v>
      </c>
      <c r="AV54" s="83">
        <v>0.13</v>
      </c>
      <c r="AW54" s="83">
        <v>0.13</v>
      </c>
      <c r="AX54" s="83">
        <v>0.13</v>
      </c>
      <c r="AY54" s="83">
        <v>0.13</v>
      </c>
      <c r="AZ54" s="83">
        <v>0.13</v>
      </c>
      <c r="BA54" s="83">
        <v>0.13</v>
      </c>
    </row>
    <row r="55" spans="1:53" s="22" customFormat="1" ht="14.25" hidden="1" x14ac:dyDescent="0.2">
      <c r="A55" s="78">
        <v>0</v>
      </c>
      <c r="B55" s="79" t="s">
        <v>97</v>
      </c>
      <c r="C55" s="80" t="s">
        <v>94</v>
      </c>
      <c r="D55" s="81">
        <f>+[2]Dünger!K5</f>
        <v>9.6687469578988494E-2</v>
      </c>
      <c r="E55" s="67" t="s">
        <v>85</v>
      </c>
      <c r="F55" s="83">
        <v>0.27</v>
      </c>
      <c r="G55" s="83">
        <v>0.39</v>
      </c>
      <c r="H55" s="83">
        <v>0.19</v>
      </c>
      <c r="I55" s="83">
        <v>0.16</v>
      </c>
      <c r="J55" s="83">
        <v>0.16</v>
      </c>
      <c r="K55" s="83">
        <v>0.17</v>
      </c>
      <c r="L55" s="83">
        <v>0.17</v>
      </c>
      <c r="M55" s="83">
        <v>0.15555555555555556</v>
      </c>
      <c r="N55" s="83">
        <v>0.17</v>
      </c>
      <c r="O55" s="83">
        <v>0.17</v>
      </c>
      <c r="P55" s="83">
        <v>0.19</v>
      </c>
      <c r="Q55" s="83">
        <v>0.16</v>
      </c>
      <c r="R55" s="83">
        <v>0.15</v>
      </c>
      <c r="S55" s="83">
        <v>0.2</v>
      </c>
      <c r="T55" s="83">
        <v>0.16</v>
      </c>
      <c r="U55" s="83">
        <v>0.15</v>
      </c>
      <c r="V55" s="83">
        <v>0.14000000000000001</v>
      </c>
      <c r="W55" s="83">
        <v>7.0000000000000007E-2</v>
      </c>
      <c r="X55" s="83">
        <v>0.17</v>
      </c>
      <c r="Y55" s="83">
        <v>0.15</v>
      </c>
      <c r="Z55" s="83">
        <v>0.23</v>
      </c>
      <c r="AA55" s="83"/>
      <c r="AB55" s="83">
        <v>0.16582760748817116</v>
      </c>
      <c r="AC55" s="83">
        <v>0.17100000000000001</v>
      </c>
      <c r="AD55" s="83">
        <v>0.17100000000000001</v>
      </c>
      <c r="AE55" s="83">
        <v>0.21557588973462252</v>
      </c>
      <c r="AF55" s="83">
        <v>0.29848969347870807</v>
      </c>
      <c r="AH55" s="83">
        <v>0.33165521497634232</v>
      </c>
      <c r="AI55" s="83">
        <v>0.23298134166666662</v>
      </c>
      <c r="AJ55" s="83">
        <v>0.23298134166666662</v>
      </c>
      <c r="AK55" s="83">
        <v>0.51</v>
      </c>
      <c r="AL55" s="83">
        <v>0.47</v>
      </c>
      <c r="AM55" s="83">
        <v>0.47</v>
      </c>
      <c r="AN55" s="83">
        <v>0.47</v>
      </c>
      <c r="AO55" s="83">
        <v>0.08</v>
      </c>
      <c r="AP55" s="83">
        <v>0.47</v>
      </c>
      <c r="AQ55" s="83">
        <v>0.47</v>
      </c>
      <c r="AR55" s="83">
        <v>0.8</v>
      </c>
      <c r="AS55" s="83">
        <v>0.61</v>
      </c>
      <c r="AT55" s="83">
        <v>0.05</v>
      </c>
      <c r="AU55" s="83">
        <v>0.01</v>
      </c>
      <c r="AV55" s="83">
        <v>0.01</v>
      </c>
      <c r="AW55" s="83">
        <v>0.01</v>
      </c>
      <c r="AX55" s="83">
        <v>0.01</v>
      </c>
      <c r="AY55" s="83">
        <v>0.01</v>
      </c>
      <c r="AZ55" s="83">
        <v>0.01</v>
      </c>
      <c r="BA55" s="83">
        <v>0.01</v>
      </c>
    </row>
    <row r="56" spans="1:53" s="22" customFormat="1" ht="14.25" hidden="1" x14ac:dyDescent="0.2">
      <c r="A56" s="78">
        <v>0</v>
      </c>
      <c r="B56" s="79" t="s">
        <v>98</v>
      </c>
      <c r="C56" s="80" t="s">
        <v>94</v>
      </c>
      <c r="D56" s="81">
        <f>+[2]Dünger!L5</f>
        <v>2.2115061223703183E-2</v>
      </c>
      <c r="E56" s="67" t="s">
        <v>85</v>
      </c>
      <c r="F56" s="83">
        <v>0.32</v>
      </c>
      <c r="G56" s="83">
        <v>0.32</v>
      </c>
      <c r="H56" s="83">
        <v>0.08</v>
      </c>
      <c r="I56" s="83">
        <v>0.08</v>
      </c>
      <c r="J56" s="83">
        <v>0.08</v>
      </c>
      <c r="K56" s="83">
        <v>0.08</v>
      </c>
      <c r="L56" s="83">
        <v>0.05</v>
      </c>
      <c r="M56" s="83">
        <v>0.1</v>
      </c>
      <c r="N56" s="83">
        <v>0.09</v>
      </c>
      <c r="O56" s="83">
        <v>0.08</v>
      </c>
      <c r="P56" s="83">
        <v>0.1</v>
      </c>
      <c r="Q56" s="83">
        <v>0.08</v>
      </c>
      <c r="R56" s="83">
        <v>7.0000000000000007E-2</v>
      </c>
      <c r="S56" s="83">
        <v>0.14000000000000001</v>
      </c>
      <c r="T56" s="83">
        <v>0.08</v>
      </c>
      <c r="U56" s="83">
        <v>7.0000000000000007E-2</v>
      </c>
      <c r="V56" s="83">
        <v>0.05</v>
      </c>
      <c r="W56" s="83">
        <v>0.03</v>
      </c>
      <c r="X56" s="83">
        <v>0.09</v>
      </c>
      <c r="Y56" s="83">
        <v>7.0000000000000007E-2</v>
      </c>
      <c r="Z56" s="83">
        <v>0.04</v>
      </c>
      <c r="AA56" s="83"/>
      <c r="AB56" s="83">
        <v>0.43375402964219772</v>
      </c>
      <c r="AC56" s="83">
        <v>8.4000000000000005E-2</v>
      </c>
      <c r="AD56" s="83">
        <v>8.4000000000000005E-2</v>
      </c>
      <c r="AE56" s="83">
        <v>0.12592858925096062</v>
      </c>
      <c r="AF56" s="83">
        <v>0.22387304755726334</v>
      </c>
      <c r="AH56" s="83">
        <v>0.44774609511452668</v>
      </c>
      <c r="AI56" s="83">
        <v>0.25765489066666664</v>
      </c>
      <c r="AJ56" s="83">
        <v>0.25765489066666664</v>
      </c>
      <c r="AK56" s="83">
        <v>0.61</v>
      </c>
      <c r="AL56" s="83">
        <v>0.56000000000000005</v>
      </c>
      <c r="AM56" s="83">
        <v>0.56000000000000005</v>
      </c>
      <c r="AN56" s="83">
        <v>0.56000000000000005</v>
      </c>
      <c r="AO56" s="83">
        <v>0.36</v>
      </c>
      <c r="AP56" s="83">
        <v>0.37</v>
      </c>
      <c r="AQ56" s="83">
        <v>0.56000000000000005</v>
      </c>
      <c r="AR56" s="83">
        <v>0.34</v>
      </c>
      <c r="AS56" s="83">
        <v>0.35</v>
      </c>
      <c r="AT56" s="83">
        <v>0.01</v>
      </c>
      <c r="AU56" s="83">
        <v>0</v>
      </c>
      <c r="AV56" s="83">
        <v>0</v>
      </c>
      <c r="AW56" s="83">
        <v>0</v>
      </c>
      <c r="AX56" s="83">
        <v>0</v>
      </c>
      <c r="AY56" s="83">
        <v>0</v>
      </c>
      <c r="AZ56" s="83">
        <v>0</v>
      </c>
      <c r="BA56" s="83">
        <v>0</v>
      </c>
    </row>
    <row r="57" spans="1:53" s="22" customFormat="1" ht="14.25" hidden="1" x14ac:dyDescent="0.2">
      <c r="A57" s="78">
        <v>0</v>
      </c>
      <c r="B57" s="79" t="s">
        <v>99</v>
      </c>
      <c r="C57" s="80" t="s">
        <v>94</v>
      </c>
      <c r="D57" s="81">
        <f>+[2]Dünger!M5</f>
        <v>0</v>
      </c>
      <c r="E57" s="67" t="s">
        <v>85</v>
      </c>
      <c r="F57" s="83">
        <v>0.16</v>
      </c>
      <c r="G57" s="83">
        <v>0.02</v>
      </c>
      <c r="H57" s="83">
        <v>0.02</v>
      </c>
      <c r="I57" s="83">
        <v>0.02</v>
      </c>
      <c r="J57" s="83">
        <v>0.02</v>
      </c>
      <c r="K57" s="83">
        <v>0.02</v>
      </c>
      <c r="L57" s="83">
        <v>0.01</v>
      </c>
      <c r="M57" s="83">
        <v>1E-3</v>
      </c>
      <c r="N57" s="83">
        <v>0.02</v>
      </c>
      <c r="O57" s="83">
        <v>0.13</v>
      </c>
      <c r="P57" s="83">
        <v>0.05</v>
      </c>
      <c r="Q57" s="83">
        <v>0.04</v>
      </c>
      <c r="R57" s="83">
        <v>0.02</v>
      </c>
      <c r="S57" s="83">
        <v>0.06</v>
      </c>
      <c r="T57" s="83">
        <v>0.04</v>
      </c>
      <c r="U57" s="83">
        <v>0.02</v>
      </c>
      <c r="V57" s="83">
        <v>0.04</v>
      </c>
      <c r="W57" s="83">
        <v>0.01</v>
      </c>
      <c r="X57" s="83">
        <v>0.02</v>
      </c>
      <c r="Y57" s="83">
        <v>0.02</v>
      </c>
      <c r="Z57" s="83">
        <v>0.05</v>
      </c>
      <c r="AA57" s="83"/>
      <c r="AB57" s="83">
        <v>0.20351227524242305</v>
      </c>
      <c r="AC57" s="83">
        <v>1.7999999999999999E-2</v>
      </c>
      <c r="AD57" s="83">
        <v>1.7999999999999999E-2</v>
      </c>
      <c r="AE57" s="83">
        <v>4.2398390675504806E-2</v>
      </c>
      <c r="AF57" s="83">
        <v>3.0526841286363456E-2</v>
      </c>
      <c r="AH57" s="83">
        <v>4.2398390675504806E-2</v>
      </c>
      <c r="AI57" s="83">
        <v>0.51065399999999994</v>
      </c>
      <c r="AJ57" s="83">
        <v>0.51065399999999994</v>
      </c>
      <c r="AK57" s="83">
        <v>0.04</v>
      </c>
      <c r="AL57" s="83">
        <v>0.04</v>
      </c>
      <c r="AM57" s="83">
        <v>0.04</v>
      </c>
      <c r="AN57" s="83">
        <v>0.04</v>
      </c>
      <c r="AO57" s="83">
        <v>0.05</v>
      </c>
      <c r="AP57" s="83">
        <v>0.04</v>
      </c>
      <c r="AQ57" s="83">
        <v>0.04</v>
      </c>
      <c r="AR57" s="83">
        <v>0.14000000000000001</v>
      </c>
      <c r="AS57" s="83">
        <v>0.14000000000000001</v>
      </c>
      <c r="AT57" s="83">
        <v>0.02</v>
      </c>
      <c r="AU57" s="83">
        <v>0</v>
      </c>
      <c r="AV57" s="83">
        <v>0</v>
      </c>
      <c r="AW57" s="83">
        <v>0</v>
      </c>
      <c r="AX57" s="83">
        <v>0</v>
      </c>
      <c r="AY57" s="83">
        <v>0</v>
      </c>
      <c r="AZ57" s="83">
        <v>0</v>
      </c>
      <c r="BA57" s="83">
        <v>0</v>
      </c>
    </row>
    <row r="58" spans="1:53" s="22" customFormat="1" ht="14.25" hidden="1" x14ac:dyDescent="0.2">
      <c r="A58" s="78">
        <v>0</v>
      </c>
      <c r="B58" s="79" t="s">
        <v>100</v>
      </c>
      <c r="C58" s="80" t="s">
        <v>94</v>
      </c>
      <c r="D58" s="81">
        <f>+[2]Dünger!N5</f>
        <v>0.33840614352645965</v>
      </c>
      <c r="E58" s="67" t="s">
        <v>85</v>
      </c>
      <c r="F58" s="83">
        <v>0.06</v>
      </c>
      <c r="G58" s="83">
        <v>0.1</v>
      </c>
      <c r="H58" s="83">
        <v>0.15</v>
      </c>
      <c r="I58" s="83">
        <v>0.15</v>
      </c>
      <c r="J58" s="83">
        <v>0.15</v>
      </c>
      <c r="K58" s="83">
        <v>0.15</v>
      </c>
      <c r="L58" s="83">
        <v>0.15</v>
      </c>
      <c r="M58" s="83">
        <v>2.7E-2</v>
      </c>
      <c r="N58" s="83">
        <v>0.15</v>
      </c>
      <c r="O58" s="83">
        <v>0.15</v>
      </c>
      <c r="P58" s="83">
        <v>0.15</v>
      </c>
      <c r="Q58" s="83">
        <v>0.15</v>
      </c>
      <c r="R58" s="83">
        <v>0.15</v>
      </c>
      <c r="S58" s="83">
        <v>0.02</v>
      </c>
      <c r="T58" s="83">
        <v>0.13</v>
      </c>
      <c r="U58" s="83">
        <v>0.13</v>
      </c>
      <c r="V58" s="83">
        <v>0.13</v>
      </c>
      <c r="W58" s="83">
        <v>0.05</v>
      </c>
      <c r="X58" s="83">
        <v>0.13</v>
      </c>
      <c r="Y58" s="83">
        <v>0.13</v>
      </c>
      <c r="Z58" s="83">
        <v>0.11</v>
      </c>
      <c r="AA58" s="83"/>
      <c r="AB58" s="83">
        <v>0.14000000000000001</v>
      </c>
      <c r="AC58" s="83">
        <v>0.15</v>
      </c>
      <c r="AD58" s="83">
        <v>0.15</v>
      </c>
      <c r="AE58" s="83">
        <v>0.25</v>
      </c>
      <c r="AF58" s="83">
        <v>0.45</v>
      </c>
      <c r="AH58" s="83">
        <v>0.35</v>
      </c>
      <c r="AI58" s="83">
        <v>6.7333333333333342E-2</v>
      </c>
      <c r="AJ58" s="83">
        <v>6.7333333333333342E-2</v>
      </c>
      <c r="AK58" s="83">
        <v>0.14000000000000001</v>
      </c>
      <c r="AL58" s="83">
        <v>0.14000000000000001</v>
      </c>
      <c r="AM58" s="83">
        <v>0.14000000000000001</v>
      </c>
      <c r="AN58" s="83">
        <v>0.14000000000000001</v>
      </c>
      <c r="AO58" s="83">
        <v>0.14000000000000001</v>
      </c>
      <c r="AP58" s="83">
        <v>0.14000000000000001</v>
      </c>
      <c r="AQ58" s="83">
        <v>0.14000000000000001</v>
      </c>
      <c r="AR58" s="83">
        <v>0.25</v>
      </c>
      <c r="AS58" s="83">
        <v>0.26</v>
      </c>
      <c r="AT58" s="83">
        <v>0.04</v>
      </c>
      <c r="AU58" s="83">
        <v>0.03</v>
      </c>
      <c r="AV58" s="83">
        <v>0.03</v>
      </c>
      <c r="AW58" s="83">
        <v>0.03</v>
      </c>
      <c r="AX58" s="83">
        <v>0.03</v>
      </c>
      <c r="AY58" s="83">
        <v>0.03</v>
      </c>
      <c r="AZ58" s="83">
        <v>0.03</v>
      </c>
      <c r="BA58" s="83">
        <v>0.03</v>
      </c>
    </row>
    <row r="59" spans="1:53" s="22" customFormat="1" ht="9" hidden="1" x14ac:dyDescent="0.2">
      <c r="A59" s="78">
        <v>0</v>
      </c>
      <c r="B59" s="84" t="s">
        <v>101</v>
      </c>
      <c r="C59" s="85"/>
      <c r="D59" s="42"/>
      <c r="E59" s="67" t="s">
        <v>51</v>
      </c>
      <c r="F59" s="86">
        <f>SUMPRODUCT(F53:F58,$D$53:$D$58)*F5*10+$D$52*F52</f>
        <v>265.32598500588222</v>
      </c>
      <c r="G59" s="86">
        <f>SUMPRODUCT(G53:G58,$D$53:$D$58)*G5*10+$D$52*G52</f>
        <v>439.70123692114851</v>
      </c>
      <c r="H59" s="86">
        <f>SUMPRODUCT(H53:H58,$D$53:$D$58)*H5*10+$D$52*H52</f>
        <v>279.44292772551466</v>
      </c>
      <c r="I59" s="86">
        <f t="shared" ref="I59:Z59" si="14">SUMPRODUCT(I53:I58,$D$53:$D$58)*I5*10+$D$52*I52</f>
        <v>0</v>
      </c>
      <c r="J59" s="86">
        <f t="shared" si="14"/>
        <v>0</v>
      </c>
      <c r="K59" s="86">
        <f t="shared" si="14"/>
        <v>0</v>
      </c>
      <c r="L59" s="86">
        <f t="shared" si="14"/>
        <v>257.16420991723226</v>
      </c>
      <c r="M59" s="86">
        <f t="shared" si="14"/>
        <v>0</v>
      </c>
      <c r="N59" s="86">
        <f t="shared" si="14"/>
        <v>0</v>
      </c>
      <c r="O59" s="86">
        <f t="shared" si="14"/>
        <v>0</v>
      </c>
      <c r="P59" s="86">
        <f t="shared" si="14"/>
        <v>0</v>
      </c>
      <c r="Q59" s="86">
        <f t="shared" si="14"/>
        <v>0</v>
      </c>
      <c r="R59" s="86">
        <f t="shared" si="14"/>
        <v>0</v>
      </c>
      <c r="S59" s="86">
        <f t="shared" si="14"/>
        <v>0</v>
      </c>
      <c r="T59" s="86">
        <f t="shared" si="14"/>
        <v>0</v>
      </c>
      <c r="U59" s="86">
        <f t="shared" si="14"/>
        <v>0</v>
      </c>
      <c r="V59" s="86">
        <f t="shared" si="14"/>
        <v>247.62221720266427</v>
      </c>
      <c r="W59" s="86">
        <f t="shared" si="14"/>
        <v>0</v>
      </c>
      <c r="X59" s="86">
        <f t="shared" si="14"/>
        <v>0</v>
      </c>
      <c r="Y59" s="86">
        <f t="shared" si="14"/>
        <v>0</v>
      </c>
      <c r="Z59" s="86">
        <f t="shared" si="14"/>
        <v>0</v>
      </c>
      <c r="AA59" s="87">
        <f>IFERROR(SUMPRODUCT(H59:Z59,$H$3:$Z$3)/$AA$3,0)</f>
        <v>257.25650502660693</v>
      </c>
      <c r="AB59" s="86">
        <f>SUMPRODUCT(AB53:AB58,$D$53:$D$58)*AB5*10+$D$52*AB52</f>
        <v>0</v>
      </c>
      <c r="AC59" s="86">
        <f>SUMPRODUCT(AC53:AC58,$D$53:$D$58)*AC5*10+$D$52*AC52</f>
        <v>0</v>
      </c>
      <c r="AD59" s="86">
        <f>SUMPRODUCT(AD53:AD58,$D$53:$D$58)*AD5*10+$D$52*AD52</f>
        <v>0</v>
      </c>
      <c r="AE59" s="86">
        <f>SUMPRODUCT(AE53:AE58,$D$53:$D$58)*AE5*10+$D$52*AE52</f>
        <v>97.043810951329604</v>
      </c>
      <c r="AF59" s="86">
        <f>SUMPRODUCT(AF53:AF58,$D$53:$D$58)*AF5*10+$D$52*AF52</f>
        <v>120.15044180669656</v>
      </c>
      <c r="AH59" s="86">
        <f>SUMPRODUCT(AH53:AH58,$D$53:$D$58)*AH5*10+$D$52*AH52</f>
        <v>0</v>
      </c>
      <c r="AI59" s="86">
        <f>SUMPRODUCT(AI53:AI58,$D$53:$D$58)*AI5*10+$D$52*AI52</f>
        <v>0</v>
      </c>
      <c r="AJ59" s="86">
        <f>SUMPRODUCT(AJ53:AJ58,$D$53:$D$58)*AJ5*10+$D$52*AJ52</f>
        <v>0</v>
      </c>
      <c r="AK59" s="86">
        <f>SUMPRODUCT(AK53:AK58,$D$53:$D$58)*AK5*10+$D$52*AK52</f>
        <v>275.8560760524536</v>
      </c>
      <c r="AL59" s="86">
        <f>SUMPRODUCT(AL53:AL58,$D$53:$D$58)*AL5*10+$D$52*AL52</f>
        <v>0</v>
      </c>
      <c r="AM59" s="86">
        <f>SUMPRODUCT(AM53:AM58,$D$53:$D$58)*AM5*10+$D$52*AM52</f>
        <v>0</v>
      </c>
      <c r="AN59" s="86">
        <f>SUMPRODUCT(AN53:AN58,$D$53:$D$58)*AN5*10+$D$52*AN52</f>
        <v>0</v>
      </c>
      <c r="AO59" s="86">
        <f>SUMPRODUCT(AO53:AO58,$D$53:$D$58)*AO5*10+$D$52*AO52</f>
        <v>0</v>
      </c>
      <c r="AP59" s="86">
        <f>SUMPRODUCT(AP53:AP58,$D$53:$D$58)*AP5*10+$D$52*AP52</f>
        <v>0</v>
      </c>
      <c r="AQ59" s="86">
        <f>SUMPRODUCT(AQ53:AQ58,$D$53:$D$58)*AQ5*10+$D$52*AQ52</f>
        <v>0</v>
      </c>
      <c r="AR59" s="86">
        <f>SUMPRODUCT(AR53:AR58,$D$53:$D$58)*AR5*10+$D$52*AR52</f>
        <v>0</v>
      </c>
      <c r="AS59" s="86">
        <f>SUMPRODUCT(AS53:AS58,$D$53:$D$58)*AS5*10+$D$52*AS52</f>
        <v>0</v>
      </c>
      <c r="AT59" s="86">
        <f>SUMPRODUCT(AT53:AT58,$D$53:$D$58)*AT5*10+$D$52*AT52</f>
        <v>0</v>
      </c>
      <c r="AU59" s="86">
        <f>SUMPRODUCT(AU53:AU58,$D$53:$D$58)*AU5*10+$D$52*AU52</f>
        <v>0</v>
      </c>
      <c r="AV59" s="86">
        <f>SUMPRODUCT(AV53:AV58,$D$53:$D$58)*AV5*10+$D$52*AV52</f>
        <v>0</v>
      </c>
      <c r="AW59" s="86">
        <f>SUMPRODUCT(AW53:AW58,$D$53:$D$58)*AW5*10+$D$52*AW52</f>
        <v>0</v>
      </c>
      <c r="AX59" s="86">
        <f>SUMPRODUCT(AX53:AX58,$D$53:$D$58)*AX5*10+$D$52*AX52</f>
        <v>0</v>
      </c>
      <c r="AY59" s="86">
        <f>SUMPRODUCT(AY53:AY58,$D$53:$D$58)*AY5*10+$D$52*AY52</f>
        <v>0</v>
      </c>
      <c r="AZ59" s="86">
        <f>SUMPRODUCT(AZ53:AZ58,$D$53:$D$58)*AZ5*10+$D$52*AZ52</f>
        <v>0</v>
      </c>
      <c r="BA59" s="86">
        <f>SUMPRODUCT(BA53:BA58,$D$53:$D$58)*BA5*10+$D$52*BA52</f>
        <v>0</v>
      </c>
    </row>
    <row r="60" spans="1:53" s="22" customFormat="1" ht="21" hidden="1" x14ac:dyDescent="0.25">
      <c r="A60" s="14">
        <v>0</v>
      </c>
      <c r="B60" s="15" t="s">
        <v>102</v>
      </c>
      <c r="C60" s="16"/>
      <c r="D60" s="42"/>
      <c r="E60" s="67" t="s">
        <v>51</v>
      </c>
      <c r="F60" s="44">
        <f>+F59</f>
        <v>265.32598500588222</v>
      </c>
      <c r="G60" s="44">
        <f>+G59</f>
        <v>439.70123692114851</v>
      </c>
      <c r="H60" s="44">
        <f>+H59</f>
        <v>279.44292772551466</v>
      </c>
      <c r="I60" s="44"/>
      <c r="J60" s="44">
        <f t="shared" ref="J60:Z60" si="15">+J59</f>
        <v>0</v>
      </c>
      <c r="K60" s="44">
        <f t="shared" si="15"/>
        <v>0</v>
      </c>
      <c r="L60" s="44">
        <f t="shared" si="15"/>
        <v>257.16420991723226</v>
      </c>
      <c r="M60" s="44">
        <f t="shared" si="15"/>
        <v>0</v>
      </c>
      <c r="N60" s="44">
        <f t="shared" si="15"/>
        <v>0</v>
      </c>
      <c r="O60" s="44">
        <f t="shared" si="15"/>
        <v>0</v>
      </c>
      <c r="P60" s="44">
        <f t="shared" si="15"/>
        <v>0</v>
      </c>
      <c r="Q60" s="44">
        <f t="shared" si="15"/>
        <v>0</v>
      </c>
      <c r="R60" s="44">
        <f t="shared" si="15"/>
        <v>0</v>
      </c>
      <c r="S60" s="44">
        <f t="shared" si="15"/>
        <v>0</v>
      </c>
      <c r="T60" s="44">
        <f t="shared" si="15"/>
        <v>0</v>
      </c>
      <c r="U60" s="44">
        <f t="shared" si="15"/>
        <v>0</v>
      </c>
      <c r="V60" s="44">
        <f t="shared" si="15"/>
        <v>247.62221720266427</v>
      </c>
      <c r="W60" s="44">
        <f t="shared" si="15"/>
        <v>0</v>
      </c>
      <c r="X60" s="44">
        <f t="shared" si="15"/>
        <v>0</v>
      </c>
      <c r="Y60" s="44">
        <f t="shared" si="15"/>
        <v>0</v>
      </c>
      <c r="Z60" s="44">
        <f t="shared" si="15"/>
        <v>0</v>
      </c>
      <c r="AA60" s="45">
        <f>IFERROR(SUMPRODUCT(H60:Z60,$H$3:$Z$3)/$AA$3,0)</f>
        <v>257.25650502660693</v>
      </c>
      <c r="AB60" s="44">
        <f t="shared" ref="AB60:BA60" si="16">+AB59</f>
        <v>0</v>
      </c>
      <c r="AC60" s="44">
        <f t="shared" si="16"/>
        <v>0</v>
      </c>
      <c r="AD60" s="44">
        <f t="shared" si="16"/>
        <v>0</v>
      </c>
      <c r="AE60" s="44">
        <f>+AE59</f>
        <v>97.043810951329604</v>
      </c>
      <c r="AF60" s="44">
        <f t="shared" si="16"/>
        <v>120.15044180669656</v>
      </c>
      <c r="AH60" s="44">
        <f t="shared" si="16"/>
        <v>0</v>
      </c>
      <c r="AI60" s="44">
        <f t="shared" si="16"/>
        <v>0</v>
      </c>
      <c r="AJ60" s="44">
        <f t="shared" si="16"/>
        <v>0</v>
      </c>
      <c r="AK60" s="44">
        <f t="shared" si="16"/>
        <v>275.8560760524536</v>
      </c>
      <c r="AL60" s="44">
        <f t="shared" si="16"/>
        <v>0</v>
      </c>
      <c r="AM60" s="44">
        <f t="shared" si="16"/>
        <v>0</v>
      </c>
      <c r="AN60" s="44">
        <f t="shared" si="16"/>
        <v>0</v>
      </c>
      <c r="AO60" s="44">
        <f t="shared" si="16"/>
        <v>0</v>
      </c>
      <c r="AP60" s="44">
        <f t="shared" si="16"/>
        <v>0</v>
      </c>
      <c r="AQ60" s="44">
        <f t="shared" si="16"/>
        <v>0</v>
      </c>
      <c r="AR60" s="44">
        <f t="shared" si="16"/>
        <v>0</v>
      </c>
      <c r="AS60" s="44">
        <f t="shared" si="16"/>
        <v>0</v>
      </c>
      <c r="AT60" s="44">
        <f t="shared" si="16"/>
        <v>0</v>
      </c>
      <c r="AU60" s="44">
        <f t="shared" si="16"/>
        <v>0</v>
      </c>
      <c r="AV60" s="44">
        <f t="shared" si="16"/>
        <v>0</v>
      </c>
      <c r="AW60" s="44">
        <f t="shared" si="16"/>
        <v>0</v>
      </c>
      <c r="AX60" s="44">
        <f t="shared" si="16"/>
        <v>0</v>
      </c>
      <c r="AY60" s="44">
        <f t="shared" si="16"/>
        <v>0</v>
      </c>
      <c r="AZ60" s="44">
        <f t="shared" si="16"/>
        <v>0</v>
      </c>
      <c r="BA60" s="44">
        <f t="shared" si="16"/>
        <v>0</v>
      </c>
    </row>
    <row r="61" spans="1:53" s="22" customFormat="1" ht="12.75" hidden="1" x14ac:dyDescent="0.25">
      <c r="A61" s="14" t="e">
        <f>IF(SUM(H61:BA61,D61,#REF!)=0,0,1)</f>
        <v>#REF!</v>
      </c>
      <c r="B61" s="15" t="s">
        <v>197</v>
      </c>
      <c r="C61" s="16"/>
      <c r="D61" s="42"/>
      <c r="E61" s="67" t="s">
        <v>51</v>
      </c>
      <c r="F61" s="44">
        <v>0</v>
      </c>
      <c r="G61" s="44">
        <f>+-G60*0.5</f>
        <v>-219.85061846057425</v>
      </c>
      <c r="H61" s="44"/>
      <c r="I61" s="44"/>
      <c r="J61" s="44"/>
      <c r="K61" s="44"/>
      <c r="L61" s="44"/>
      <c r="M61" s="44"/>
      <c r="N61" s="44"/>
      <c r="O61" s="44"/>
      <c r="P61" s="44">
        <v>0</v>
      </c>
      <c r="Q61" s="44">
        <v>0</v>
      </c>
      <c r="R61" s="44">
        <v>0</v>
      </c>
      <c r="S61" s="44">
        <v>0</v>
      </c>
      <c r="T61" s="44">
        <v>0</v>
      </c>
      <c r="U61" s="44">
        <v>0</v>
      </c>
      <c r="V61" s="44">
        <v>0</v>
      </c>
      <c r="W61" s="44">
        <v>0</v>
      </c>
      <c r="X61" s="44">
        <v>0</v>
      </c>
      <c r="Y61" s="44">
        <v>0</v>
      </c>
      <c r="Z61" s="44">
        <v>0</v>
      </c>
      <c r="AA61" s="45">
        <f>IFERROR(SUMPRODUCT(H61:Z61,$H$3:$Z$3)/$AA$3,0)</f>
        <v>0</v>
      </c>
      <c r="AB61" s="44">
        <v>0</v>
      </c>
      <c r="AC61" s="44">
        <v>0</v>
      </c>
      <c r="AD61" s="44">
        <v>0</v>
      </c>
      <c r="AE61" s="44">
        <v>0</v>
      </c>
      <c r="AF61" s="44">
        <v>0</v>
      </c>
      <c r="AH61" s="44">
        <v>0</v>
      </c>
      <c r="AI61" s="44">
        <v>0</v>
      </c>
      <c r="AJ61" s="44">
        <v>0</v>
      </c>
      <c r="AK61" s="44">
        <v>0</v>
      </c>
      <c r="AL61" s="44">
        <v>0</v>
      </c>
      <c r="AM61" s="44">
        <v>0</v>
      </c>
      <c r="AN61" s="44">
        <v>0</v>
      </c>
      <c r="AO61" s="44">
        <v>0</v>
      </c>
      <c r="AP61" s="44">
        <v>0</v>
      </c>
      <c r="AQ61" s="44">
        <v>0</v>
      </c>
      <c r="AR61" s="44">
        <v>0</v>
      </c>
      <c r="AS61" s="44">
        <v>0</v>
      </c>
      <c r="AT61" s="44">
        <v>0</v>
      </c>
      <c r="AU61" s="44">
        <v>0</v>
      </c>
      <c r="AV61" s="44">
        <v>0</v>
      </c>
      <c r="AW61" s="44">
        <v>0</v>
      </c>
      <c r="AX61" s="44">
        <v>0</v>
      </c>
      <c r="AY61" s="44">
        <v>0</v>
      </c>
      <c r="AZ61" s="44">
        <v>0</v>
      </c>
      <c r="BA61" s="44">
        <v>0</v>
      </c>
    </row>
    <row r="62" spans="1:53" s="22" customFormat="1" x14ac:dyDescent="0.25">
      <c r="A62" s="70">
        <v>1</v>
      </c>
      <c r="B62" s="159" t="s">
        <v>103</v>
      </c>
      <c r="C62" s="160"/>
      <c r="D62" s="161"/>
      <c r="E62" s="179" t="s">
        <v>51</v>
      </c>
      <c r="F62" s="162">
        <f>+F60+F61</f>
        <v>265.32598500588222</v>
      </c>
      <c r="G62" s="162">
        <f>+G60+G61</f>
        <v>219.85061846057425</v>
      </c>
      <c r="H62" s="162">
        <f>+H60+H61</f>
        <v>279.44292772551466</v>
      </c>
      <c r="I62" s="76">
        <f t="shared" ref="I62:BA62" si="17">+I60+I61</f>
        <v>0</v>
      </c>
      <c r="J62" s="76">
        <f t="shared" si="17"/>
        <v>0</v>
      </c>
      <c r="K62" s="76">
        <f t="shared" si="17"/>
        <v>0</v>
      </c>
      <c r="L62" s="76">
        <f t="shared" si="17"/>
        <v>257.16420991723226</v>
      </c>
      <c r="M62" s="76">
        <f t="shared" si="17"/>
        <v>0</v>
      </c>
      <c r="N62" s="76">
        <f t="shared" si="17"/>
        <v>0</v>
      </c>
      <c r="O62" s="76">
        <f t="shared" si="17"/>
        <v>0</v>
      </c>
      <c r="P62" s="76">
        <f t="shared" si="17"/>
        <v>0</v>
      </c>
      <c r="Q62" s="76">
        <f t="shared" si="17"/>
        <v>0</v>
      </c>
      <c r="R62" s="76">
        <f t="shared" si="17"/>
        <v>0</v>
      </c>
      <c r="S62" s="76">
        <f t="shared" si="17"/>
        <v>0</v>
      </c>
      <c r="T62" s="76">
        <f t="shared" si="17"/>
        <v>0</v>
      </c>
      <c r="U62" s="76">
        <f t="shared" si="17"/>
        <v>0</v>
      </c>
      <c r="V62" s="162">
        <f t="shared" si="17"/>
        <v>247.62221720266427</v>
      </c>
      <c r="W62" s="76">
        <f t="shared" si="17"/>
        <v>0</v>
      </c>
      <c r="X62" s="76">
        <f t="shared" si="17"/>
        <v>0</v>
      </c>
      <c r="Y62" s="76">
        <f t="shared" si="17"/>
        <v>0</v>
      </c>
      <c r="Z62" s="76">
        <f t="shared" si="17"/>
        <v>0</v>
      </c>
      <c r="AA62" s="77">
        <f t="shared" si="17"/>
        <v>257.25650502660693</v>
      </c>
      <c r="AB62" s="76">
        <f t="shared" si="17"/>
        <v>0</v>
      </c>
      <c r="AC62" s="76">
        <f t="shared" si="17"/>
        <v>0</v>
      </c>
      <c r="AD62" s="76">
        <f t="shared" si="17"/>
        <v>0</v>
      </c>
      <c r="AE62" s="162">
        <f>+AE60+AE61</f>
        <v>97.043810951329604</v>
      </c>
      <c r="AF62" s="163">
        <f t="shared" si="17"/>
        <v>120.15044180669656</v>
      </c>
      <c r="AH62" s="76">
        <f t="shared" si="17"/>
        <v>0</v>
      </c>
      <c r="AI62" s="76">
        <f t="shared" si="17"/>
        <v>0</v>
      </c>
      <c r="AJ62" s="76">
        <f t="shared" si="17"/>
        <v>0</v>
      </c>
      <c r="AK62" s="76">
        <f t="shared" si="17"/>
        <v>275.8560760524536</v>
      </c>
      <c r="AL62" s="76">
        <f t="shared" si="17"/>
        <v>0</v>
      </c>
      <c r="AM62" s="76">
        <f t="shared" si="17"/>
        <v>0</v>
      </c>
      <c r="AN62" s="76">
        <f t="shared" si="17"/>
        <v>0</v>
      </c>
      <c r="AO62" s="76">
        <f t="shared" si="17"/>
        <v>0</v>
      </c>
      <c r="AP62" s="76">
        <f t="shared" si="17"/>
        <v>0</v>
      </c>
      <c r="AQ62" s="76">
        <f t="shared" si="17"/>
        <v>0</v>
      </c>
      <c r="AR62" s="76">
        <f t="shared" si="17"/>
        <v>0</v>
      </c>
      <c r="AS62" s="76">
        <f t="shared" si="17"/>
        <v>0</v>
      </c>
      <c r="AT62" s="76">
        <f t="shared" si="17"/>
        <v>0</v>
      </c>
      <c r="AU62" s="76">
        <f t="shared" si="17"/>
        <v>0</v>
      </c>
      <c r="AV62" s="76">
        <f t="shared" si="17"/>
        <v>0</v>
      </c>
      <c r="AW62" s="76">
        <f t="shared" si="17"/>
        <v>0</v>
      </c>
      <c r="AX62" s="76">
        <f t="shared" si="17"/>
        <v>0</v>
      </c>
      <c r="AY62" s="76">
        <f t="shared" si="17"/>
        <v>0</v>
      </c>
      <c r="AZ62" s="76">
        <f t="shared" si="17"/>
        <v>0</v>
      </c>
      <c r="BA62" s="76">
        <f t="shared" si="17"/>
        <v>0</v>
      </c>
    </row>
    <row r="63" spans="1:53" s="22" customFormat="1" hidden="1" x14ac:dyDescent="0.25">
      <c r="A63" s="14" t="e">
        <f>IF(SUM(H63:BA63,D63,#REF!)=0,0,1)</f>
        <v>#REF!</v>
      </c>
      <c r="B63" s="15" t="s">
        <v>104</v>
      </c>
      <c r="C63" s="16"/>
      <c r="D63" s="42"/>
      <c r="E63" s="67" t="s">
        <v>51</v>
      </c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5"/>
      <c r="AB63" s="44"/>
      <c r="AC63" s="44"/>
      <c r="AD63" s="44"/>
      <c r="AE63" s="44"/>
      <c r="AF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</row>
    <row r="64" spans="1:53" s="22" customFormat="1" hidden="1" x14ac:dyDescent="0.25">
      <c r="A64" s="14">
        <v>0</v>
      </c>
      <c r="B64" s="15" t="s">
        <v>105</v>
      </c>
      <c r="C64" s="16"/>
      <c r="D64" s="42"/>
      <c r="E64" s="67" t="s">
        <v>51</v>
      </c>
      <c r="F64" s="44">
        <v>390</v>
      </c>
      <c r="G64" s="44">
        <v>100</v>
      </c>
      <c r="H64" s="44">
        <v>160</v>
      </c>
      <c r="I64" s="44"/>
      <c r="J64" s="44"/>
      <c r="K64" s="44"/>
      <c r="L64" s="44">
        <v>160</v>
      </c>
      <c r="M64" s="44"/>
      <c r="N64" s="44"/>
      <c r="O64" s="44"/>
      <c r="P64" s="44"/>
      <c r="Q64" s="44"/>
      <c r="R64" s="44"/>
      <c r="S64" s="44"/>
      <c r="T64" s="44"/>
      <c r="U64" s="44"/>
      <c r="V64" s="44">
        <v>100</v>
      </c>
      <c r="W64" s="44"/>
      <c r="X64" s="44"/>
      <c r="Y64" s="44"/>
      <c r="Z64" s="44"/>
      <c r="AA64" s="45">
        <f>IFERROR(SUMPRODUCT(H64:Z64,$H$4:$Z$4)/$AA$4,0)</f>
        <v>159.56521739130434</v>
      </c>
      <c r="AB64" s="44"/>
      <c r="AC64" s="44"/>
      <c r="AD64" s="44"/>
      <c r="AE64" s="44">
        <v>140</v>
      </c>
      <c r="AF64" s="44">
        <v>130</v>
      </c>
      <c r="AH64" s="44"/>
      <c r="AI64" s="44"/>
      <c r="AJ64" s="44"/>
      <c r="AK64" s="44">
        <v>133.85</v>
      </c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</row>
    <row r="65" spans="1:53" s="22" customFormat="1" hidden="1" x14ac:dyDescent="0.25">
      <c r="A65" s="14">
        <v>0</v>
      </c>
      <c r="B65" s="15" t="s">
        <v>106</v>
      </c>
      <c r="C65" s="16"/>
      <c r="D65" s="42"/>
      <c r="E65" s="67" t="s">
        <v>51</v>
      </c>
      <c r="F65" s="44">
        <v>15.6</v>
      </c>
      <c r="G65" s="44"/>
      <c r="H65" s="44">
        <v>47</v>
      </c>
      <c r="I65" s="44"/>
      <c r="J65" s="44"/>
      <c r="K65" s="44"/>
      <c r="L65" s="44">
        <v>47</v>
      </c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5">
        <f t="shared" ref="AA65:AA90" si="18">IFERROR(SUMPRODUCT(H65:Z65,$H$4:$Z$4)/$AA$4,0)</f>
        <v>46.659420289855071</v>
      </c>
      <c r="AB65" s="44"/>
      <c r="AC65" s="44"/>
      <c r="AD65" s="44"/>
      <c r="AE65" s="44"/>
      <c r="AF65" s="44"/>
      <c r="AH65" s="44"/>
      <c r="AI65" s="44"/>
      <c r="AJ65" s="44"/>
      <c r="AK65" s="44">
        <v>57.585000000000001</v>
      </c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</row>
    <row r="66" spans="1:53" s="22" customFormat="1" hidden="1" x14ac:dyDescent="0.25">
      <c r="A66" s="14">
        <v>0</v>
      </c>
      <c r="B66" s="15" t="s">
        <v>107</v>
      </c>
      <c r="C66" s="16"/>
      <c r="D66" s="42"/>
      <c r="E66" s="67" t="s">
        <v>51</v>
      </c>
      <c r="F66" s="44">
        <v>7.89</v>
      </c>
      <c r="G66" s="44"/>
      <c r="H66" s="44">
        <v>8.4499999999999993</v>
      </c>
      <c r="I66" s="44"/>
      <c r="J66" s="44"/>
      <c r="K66" s="44"/>
      <c r="L66" s="44">
        <v>8.4499999999999993</v>
      </c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5">
        <f t="shared" si="18"/>
        <v>8.3887681159420282</v>
      </c>
      <c r="AB66" s="44"/>
      <c r="AC66" s="44"/>
      <c r="AD66" s="44"/>
      <c r="AE66" s="44"/>
      <c r="AF66" s="44"/>
      <c r="AH66" s="44"/>
      <c r="AI66" s="44"/>
      <c r="AJ66" s="44"/>
      <c r="AK66" s="44">
        <v>21.26</v>
      </c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</row>
    <row r="67" spans="1:53" s="22" customFormat="1" hidden="1" x14ac:dyDescent="0.25">
      <c r="A67" s="14">
        <v>0</v>
      </c>
      <c r="B67" s="15" t="s">
        <v>108</v>
      </c>
      <c r="C67" s="16"/>
      <c r="D67" s="42"/>
      <c r="E67" s="67" t="s">
        <v>51</v>
      </c>
      <c r="F67" s="44"/>
      <c r="G67" s="44"/>
      <c r="H67" s="44">
        <v>13</v>
      </c>
      <c r="I67" s="44"/>
      <c r="J67" s="44"/>
      <c r="K67" s="44"/>
      <c r="L67" s="44">
        <v>13</v>
      </c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5">
        <f t="shared" si="18"/>
        <v>12.905797101449275</v>
      </c>
      <c r="AB67" s="44"/>
      <c r="AC67" s="44"/>
      <c r="AD67" s="44"/>
      <c r="AE67" s="44"/>
      <c r="AF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</row>
    <row r="68" spans="1:53" s="22" customFormat="1" hidden="1" x14ac:dyDescent="0.25">
      <c r="A68" s="14" t="e">
        <f>IF(SUM(H68:BA68,D68,#REF!)=0,0,1)</f>
        <v>#REF!</v>
      </c>
      <c r="B68" s="15" t="s">
        <v>109</v>
      </c>
      <c r="C68" s="16"/>
      <c r="D68" s="42"/>
      <c r="E68" s="67" t="s">
        <v>51</v>
      </c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5">
        <f t="shared" si="18"/>
        <v>0</v>
      </c>
      <c r="AB68" s="44"/>
      <c r="AC68" s="44"/>
      <c r="AD68" s="44"/>
      <c r="AE68" s="44"/>
      <c r="AF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</row>
    <row r="69" spans="1:53" s="22" customFormat="1" hidden="1" x14ac:dyDescent="0.25">
      <c r="A69" s="14" t="e">
        <f>IF(SUM(H69:BA69,D69,#REF!)=0,0,1)</f>
        <v>#REF!</v>
      </c>
      <c r="B69" s="15" t="s">
        <v>110</v>
      </c>
      <c r="C69" s="16"/>
      <c r="D69" s="42"/>
      <c r="E69" s="67" t="s">
        <v>51</v>
      </c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5">
        <f t="shared" si="18"/>
        <v>0</v>
      </c>
      <c r="AB69" s="44"/>
      <c r="AC69" s="44"/>
      <c r="AD69" s="44"/>
      <c r="AE69" s="44"/>
      <c r="AF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</row>
    <row r="70" spans="1:53" s="22" customFormat="1" hidden="1" x14ac:dyDescent="0.25">
      <c r="A70" s="14" t="e">
        <f>IF(SUM(H70:BA70,D70,#REF!)=0,0,1)</f>
        <v>#REF!</v>
      </c>
      <c r="B70" s="15" t="s">
        <v>111</v>
      </c>
      <c r="C70" s="16"/>
      <c r="D70" s="42"/>
      <c r="E70" s="67" t="s">
        <v>51</v>
      </c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5">
        <f t="shared" si="18"/>
        <v>0</v>
      </c>
      <c r="AB70" s="44"/>
      <c r="AC70" s="44"/>
      <c r="AD70" s="44"/>
      <c r="AE70" s="44"/>
      <c r="AF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</row>
    <row r="71" spans="1:53" s="88" customFormat="1" x14ac:dyDescent="0.25">
      <c r="A71" s="70">
        <v>1</v>
      </c>
      <c r="B71" s="159" t="s">
        <v>104</v>
      </c>
      <c r="C71" s="160"/>
      <c r="D71" s="161"/>
      <c r="E71" s="179" t="s">
        <v>51</v>
      </c>
      <c r="F71" s="162">
        <f>SUM(F63:F70)</f>
        <v>413.49</v>
      </c>
      <c r="G71" s="162">
        <f>SUM(G63:G70)</f>
        <v>100</v>
      </c>
      <c r="H71" s="162">
        <f>SUM(H63:H70)</f>
        <v>228.45</v>
      </c>
      <c r="I71" s="76">
        <f t="shared" ref="I71:W71" si="19">SUM(I63:I70)</f>
        <v>0</v>
      </c>
      <c r="J71" s="76">
        <f t="shared" si="19"/>
        <v>0</v>
      </c>
      <c r="K71" s="76">
        <f t="shared" si="19"/>
        <v>0</v>
      </c>
      <c r="L71" s="76">
        <f t="shared" si="19"/>
        <v>228.45</v>
      </c>
      <c r="M71" s="76">
        <f t="shared" si="19"/>
        <v>0</v>
      </c>
      <c r="N71" s="76">
        <f t="shared" si="19"/>
        <v>0</v>
      </c>
      <c r="O71" s="76">
        <f t="shared" si="19"/>
        <v>0</v>
      </c>
      <c r="P71" s="76">
        <f t="shared" si="19"/>
        <v>0</v>
      </c>
      <c r="Q71" s="76">
        <f t="shared" si="19"/>
        <v>0</v>
      </c>
      <c r="R71" s="76">
        <f t="shared" si="19"/>
        <v>0</v>
      </c>
      <c r="S71" s="76">
        <f t="shared" si="19"/>
        <v>0</v>
      </c>
      <c r="T71" s="76">
        <f t="shared" si="19"/>
        <v>0</v>
      </c>
      <c r="U71" s="76">
        <f t="shared" si="19"/>
        <v>0</v>
      </c>
      <c r="V71" s="162">
        <f t="shared" si="19"/>
        <v>100</v>
      </c>
      <c r="W71" s="76">
        <f t="shared" si="19"/>
        <v>0</v>
      </c>
      <c r="X71" s="76">
        <f>SUM(X64:X70)</f>
        <v>0</v>
      </c>
      <c r="Y71" s="76">
        <f>SUM(Y64:Y70)</f>
        <v>0</v>
      </c>
      <c r="Z71" s="76">
        <f>SUM(Z64:Z70)</f>
        <v>0</v>
      </c>
      <c r="AA71" s="77">
        <f t="shared" si="18"/>
        <v>227.5192028985507</v>
      </c>
      <c r="AB71" s="76">
        <f t="shared" ref="AB71:BA71" si="20">SUM(AB63:AB70)</f>
        <v>0</v>
      </c>
      <c r="AC71" s="76">
        <f t="shared" si="20"/>
        <v>0</v>
      </c>
      <c r="AD71" s="76">
        <f t="shared" si="20"/>
        <v>0</v>
      </c>
      <c r="AE71" s="162">
        <f>SUM(AE63:AE70)</f>
        <v>140</v>
      </c>
      <c r="AF71" s="163">
        <f t="shared" si="20"/>
        <v>130</v>
      </c>
      <c r="AH71" s="76">
        <f t="shared" si="20"/>
        <v>0</v>
      </c>
      <c r="AI71" s="76">
        <f t="shared" si="20"/>
        <v>0</v>
      </c>
      <c r="AJ71" s="76">
        <f t="shared" si="20"/>
        <v>0</v>
      </c>
      <c r="AK71" s="76">
        <f t="shared" si="20"/>
        <v>212.69499999999999</v>
      </c>
      <c r="AL71" s="76">
        <f t="shared" si="20"/>
        <v>0</v>
      </c>
      <c r="AM71" s="76">
        <f t="shared" si="20"/>
        <v>0</v>
      </c>
      <c r="AN71" s="76">
        <f t="shared" si="20"/>
        <v>0</v>
      </c>
      <c r="AO71" s="76">
        <f t="shared" si="20"/>
        <v>0</v>
      </c>
      <c r="AP71" s="76">
        <f t="shared" si="20"/>
        <v>0</v>
      </c>
      <c r="AQ71" s="76">
        <f t="shared" si="20"/>
        <v>0</v>
      </c>
      <c r="AR71" s="76">
        <f t="shared" si="20"/>
        <v>0</v>
      </c>
      <c r="AS71" s="76">
        <f t="shared" si="20"/>
        <v>0</v>
      </c>
      <c r="AT71" s="76">
        <f t="shared" si="20"/>
        <v>0</v>
      </c>
      <c r="AU71" s="76">
        <f t="shared" si="20"/>
        <v>0</v>
      </c>
      <c r="AV71" s="76">
        <f t="shared" si="20"/>
        <v>0</v>
      </c>
      <c r="AW71" s="76">
        <f t="shared" si="20"/>
        <v>0</v>
      </c>
      <c r="AX71" s="76">
        <f t="shared" si="20"/>
        <v>0</v>
      </c>
      <c r="AY71" s="76">
        <f t="shared" si="20"/>
        <v>0</v>
      </c>
      <c r="AZ71" s="76">
        <f t="shared" si="20"/>
        <v>0</v>
      </c>
      <c r="BA71" s="76">
        <f t="shared" si="20"/>
        <v>0</v>
      </c>
    </row>
    <row r="72" spans="1:53" s="22" customFormat="1" hidden="1" x14ac:dyDescent="0.25">
      <c r="A72" s="14" t="e">
        <f>IF(SUM(H72:BA72,D72,#REF!)=0,0,1)</f>
        <v>#REF!</v>
      </c>
      <c r="B72" s="15" t="s">
        <v>112</v>
      </c>
      <c r="C72" s="16"/>
      <c r="D72" s="42">
        <v>0</v>
      </c>
      <c r="E72" s="67" t="s">
        <v>51</v>
      </c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5">
        <f t="shared" si="18"/>
        <v>0</v>
      </c>
      <c r="AB72" s="44"/>
      <c r="AC72" s="44"/>
      <c r="AD72" s="44"/>
      <c r="AE72" s="44"/>
      <c r="AF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</row>
    <row r="73" spans="1:53" s="22" customFormat="1" hidden="1" x14ac:dyDescent="0.25">
      <c r="A73" s="14" t="e">
        <f>IF(SUM(H73:BA73,D73,#REF!)=0,0,1)</f>
        <v>#REF!</v>
      </c>
      <c r="B73" s="15" t="s">
        <v>113</v>
      </c>
      <c r="C73" s="16"/>
      <c r="D73" s="42"/>
      <c r="E73" s="67" t="s">
        <v>51</v>
      </c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5">
        <f t="shared" si="18"/>
        <v>0</v>
      </c>
      <c r="AB73" s="44"/>
      <c r="AC73" s="44"/>
      <c r="AD73" s="44"/>
      <c r="AE73" s="44"/>
      <c r="AF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</row>
    <row r="74" spans="1:53" s="22" customFormat="1" hidden="1" x14ac:dyDescent="0.25">
      <c r="A74" s="14">
        <v>0</v>
      </c>
      <c r="B74" s="15" t="s">
        <v>114</v>
      </c>
      <c r="C74" s="16"/>
      <c r="D74" s="42"/>
      <c r="E74" s="67" t="s">
        <v>51</v>
      </c>
      <c r="F74" s="44">
        <v>4</v>
      </c>
      <c r="G74" s="44">
        <v>4</v>
      </c>
      <c r="H74" s="44">
        <v>4</v>
      </c>
      <c r="I74" s="44"/>
      <c r="J74" s="44"/>
      <c r="K74" s="44"/>
      <c r="L74" s="44">
        <v>4</v>
      </c>
      <c r="M74" s="44"/>
      <c r="N74" s="44"/>
      <c r="O74" s="44"/>
      <c r="P74" s="44"/>
      <c r="Q74" s="44"/>
      <c r="R74" s="44"/>
      <c r="S74" s="44"/>
      <c r="T74" s="44"/>
      <c r="U74" s="44"/>
      <c r="V74" s="44">
        <v>4</v>
      </c>
      <c r="W74" s="44"/>
      <c r="X74" s="44"/>
      <c r="Y74" s="44"/>
      <c r="Z74" s="44"/>
      <c r="AA74" s="45">
        <f t="shared" si="18"/>
        <v>4</v>
      </c>
      <c r="AB74" s="44"/>
      <c r="AC74" s="44"/>
      <c r="AD74" s="44"/>
      <c r="AE74" s="44">
        <v>4</v>
      </c>
      <c r="AF74" s="44">
        <v>4</v>
      </c>
      <c r="AH74" s="44"/>
      <c r="AI74" s="44"/>
      <c r="AJ74" s="44"/>
      <c r="AK74" s="44">
        <v>4</v>
      </c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</row>
    <row r="75" spans="1:53" s="22" customFormat="1" hidden="1" x14ac:dyDescent="0.25">
      <c r="A75" s="14" t="e">
        <f>IF(SUM(H75:BA75,D75,#REF!)=0,0,1)</f>
        <v>#REF!</v>
      </c>
      <c r="B75" s="15" t="s">
        <v>115</v>
      </c>
      <c r="C75" s="16"/>
      <c r="D75" s="42"/>
      <c r="E75" s="67" t="s">
        <v>51</v>
      </c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5">
        <f t="shared" si="18"/>
        <v>0</v>
      </c>
      <c r="AB75" s="44"/>
      <c r="AC75" s="44"/>
      <c r="AD75" s="44"/>
      <c r="AE75" s="44"/>
      <c r="AF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</row>
    <row r="76" spans="1:53" s="22" customFormat="1" hidden="1" x14ac:dyDescent="0.25">
      <c r="A76" s="14">
        <v>0</v>
      </c>
      <c r="B76" s="15" t="s">
        <v>116</v>
      </c>
      <c r="C76" s="16"/>
      <c r="D76" s="42"/>
      <c r="E76" s="67" t="s">
        <v>51</v>
      </c>
      <c r="F76" s="44">
        <v>5</v>
      </c>
      <c r="G76" s="44">
        <v>5</v>
      </c>
      <c r="H76" s="44">
        <v>5</v>
      </c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>
        <v>5</v>
      </c>
      <c r="W76" s="44"/>
      <c r="X76" s="44"/>
      <c r="Y76" s="44"/>
      <c r="Z76" s="44"/>
      <c r="AA76" s="45">
        <f t="shared" si="18"/>
        <v>7.2463768115942032E-2</v>
      </c>
      <c r="AB76" s="44"/>
      <c r="AC76" s="44"/>
      <c r="AD76" s="44"/>
      <c r="AE76" s="44">
        <v>5</v>
      </c>
      <c r="AF76" s="44">
        <v>5</v>
      </c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</row>
    <row r="77" spans="1:53" s="22" customFormat="1" hidden="1" x14ac:dyDescent="0.25">
      <c r="A77" s="14" t="e">
        <f>IF(SUM(H77:BA77,D77,#REF!)=0,0,1)</f>
        <v>#REF!</v>
      </c>
      <c r="B77" s="15" t="s">
        <v>117</v>
      </c>
      <c r="C77" s="16"/>
      <c r="D77" s="42"/>
      <c r="E77" s="67" t="s">
        <v>51</v>
      </c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5">
        <f t="shared" si="18"/>
        <v>0</v>
      </c>
      <c r="AB77" s="44"/>
      <c r="AC77" s="44"/>
      <c r="AD77" s="44"/>
      <c r="AE77" s="44"/>
      <c r="AF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</row>
    <row r="78" spans="1:53" s="22" customFormat="1" hidden="1" x14ac:dyDescent="0.25">
      <c r="A78" s="14" t="e">
        <f>IF(SUM(H78:BA78,D78,#REF!)=0,0,1)</f>
        <v>#REF!</v>
      </c>
      <c r="B78" s="15" t="s">
        <v>118</v>
      </c>
      <c r="C78" s="16"/>
      <c r="D78" s="42"/>
      <c r="E78" s="67" t="s">
        <v>51</v>
      </c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5">
        <f t="shared" si="18"/>
        <v>0</v>
      </c>
      <c r="AB78" s="44"/>
      <c r="AC78" s="44"/>
      <c r="AD78" s="44"/>
      <c r="AE78" s="44"/>
      <c r="AF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</row>
    <row r="79" spans="1:53" s="22" customFormat="1" hidden="1" x14ac:dyDescent="0.25">
      <c r="A79" s="14">
        <v>0</v>
      </c>
      <c r="B79" s="15" t="s">
        <v>119</v>
      </c>
      <c r="C79" s="16"/>
      <c r="D79" s="42"/>
      <c r="E79" s="67" t="s">
        <v>51</v>
      </c>
      <c r="F79" s="44">
        <v>24</v>
      </c>
      <c r="G79" s="44">
        <v>24</v>
      </c>
      <c r="H79" s="44">
        <v>24</v>
      </c>
      <c r="I79" s="44"/>
      <c r="J79" s="44"/>
      <c r="K79" s="44"/>
      <c r="L79" s="44">
        <v>24</v>
      </c>
      <c r="M79" s="44"/>
      <c r="N79" s="44"/>
      <c r="O79" s="44"/>
      <c r="P79" s="44"/>
      <c r="Q79" s="44"/>
      <c r="R79" s="44"/>
      <c r="S79" s="44"/>
      <c r="T79" s="44"/>
      <c r="U79" s="44"/>
      <c r="V79" s="44">
        <v>24</v>
      </c>
      <c r="W79" s="44"/>
      <c r="X79" s="44"/>
      <c r="Y79" s="44"/>
      <c r="Z79" s="44"/>
      <c r="AA79" s="45">
        <f t="shared" si="18"/>
        <v>24</v>
      </c>
      <c r="AB79" s="44"/>
      <c r="AC79" s="44"/>
      <c r="AD79" s="44"/>
      <c r="AE79" s="44">
        <v>24</v>
      </c>
      <c r="AF79" s="44">
        <v>24</v>
      </c>
      <c r="AH79" s="44"/>
      <c r="AI79" s="44"/>
      <c r="AJ79" s="44"/>
      <c r="AK79" s="44">
        <v>24</v>
      </c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</row>
    <row r="80" spans="1:53" s="22" customFormat="1" hidden="1" x14ac:dyDescent="0.25">
      <c r="A80" s="14">
        <v>0</v>
      </c>
      <c r="B80" s="15" t="s">
        <v>196</v>
      </c>
      <c r="C80" s="16"/>
      <c r="D80" s="42"/>
      <c r="E80" s="67" t="s">
        <v>51</v>
      </c>
      <c r="F80" s="44"/>
      <c r="G80" s="44"/>
      <c r="H80" s="44">
        <v>0</v>
      </c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>
        <v>450</v>
      </c>
      <c r="W80" s="44"/>
      <c r="X80" s="44"/>
      <c r="Y80" s="44"/>
      <c r="Z80" s="44"/>
      <c r="AA80" s="45">
        <f t="shared" si="18"/>
        <v>3.2608695652173911</v>
      </c>
      <c r="AB80" s="44"/>
      <c r="AC80" s="44"/>
      <c r="AD80" s="44"/>
      <c r="AE80" s="44"/>
      <c r="AF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</row>
    <row r="81" spans="1:16114" s="22" customFormat="1" hidden="1" x14ac:dyDescent="0.25">
      <c r="A81" s="14" t="e">
        <f>IF(SUM(H81:BA81,D81,#REF!)=0,0,1)</f>
        <v>#REF!</v>
      </c>
      <c r="B81" s="15" t="s">
        <v>120</v>
      </c>
      <c r="C81" s="16"/>
      <c r="D81" s="42"/>
      <c r="E81" s="67" t="s">
        <v>51</v>
      </c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5">
        <f t="shared" si="18"/>
        <v>0</v>
      </c>
      <c r="AB81" s="44"/>
      <c r="AC81" s="44"/>
      <c r="AD81" s="44"/>
      <c r="AE81" s="44"/>
      <c r="AF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</row>
    <row r="82" spans="1:16114" s="22" customFormat="1" hidden="1" x14ac:dyDescent="0.25">
      <c r="A82" s="14" t="e">
        <f>IF(SUM(H82:BA82,D82,#REF!)=0,0,1)</f>
        <v>#REF!</v>
      </c>
      <c r="B82" s="15" t="s">
        <v>121</v>
      </c>
      <c r="C82" s="16"/>
      <c r="D82" s="42"/>
      <c r="E82" s="67" t="s">
        <v>51</v>
      </c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5">
        <f t="shared" si="18"/>
        <v>0</v>
      </c>
      <c r="AB82" s="44"/>
      <c r="AC82" s="44"/>
      <c r="AD82" s="44"/>
      <c r="AE82" s="44"/>
      <c r="AF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</row>
    <row r="83" spans="1:16114" s="22" customFormat="1" hidden="1" x14ac:dyDescent="0.25">
      <c r="A83" s="14">
        <v>0</v>
      </c>
      <c r="B83" s="15" t="s">
        <v>122</v>
      </c>
      <c r="C83" s="16"/>
      <c r="D83" s="42"/>
      <c r="E83" s="67" t="s">
        <v>51</v>
      </c>
      <c r="F83" s="44">
        <v>0</v>
      </c>
      <c r="G83" s="44"/>
      <c r="H83" s="44">
        <v>0</v>
      </c>
      <c r="I83" s="44"/>
      <c r="J83" s="44"/>
      <c r="K83" s="44"/>
      <c r="L83" s="44">
        <v>1</v>
      </c>
      <c r="M83" s="44"/>
      <c r="N83" s="44"/>
      <c r="O83" s="44"/>
      <c r="P83" s="44"/>
      <c r="Q83" s="44"/>
      <c r="R83" s="44"/>
      <c r="S83" s="44"/>
      <c r="T83" s="44"/>
      <c r="U83" s="44"/>
      <c r="V83" s="44">
        <v>0</v>
      </c>
      <c r="W83" s="44"/>
      <c r="X83" s="44"/>
      <c r="Y83" s="44"/>
      <c r="Z83" s="44"/>
      <c r="AA83" s="45">
        <f t="shared" si="18"/>
        <v>0.98550724637681164</v>
      </c>
      <c r="AB83" s="44"/>
      <c r="AC83" s="44"/>
      <c r="AD83" s="44"/>
      <c r="AE83" s="44"/>
      <c r="AF83" s="44"/>
      <c r="AH83" s="44"/>
      <c r="AI83" s="44"/>
      <c r="AJ83" s="44"/>
      <c r="AK83" s="44">
        <v>1</v>
      </c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</row>
    <row r="84" spans="1:16114" s="22" customFormat="1" ht="14.25" hidden="1" x14ac:dyDescent="0.2">
      <c r="A84" s="78">
        <v>0</v>
      </c>
      <c r="B84" s="89" t="s">
        <v>123</v>
      </c>
      <c r="C84" s="90"/>
      <c r="D84" s="91">
        <v>0.04</v>
      </c>
      <c r="E84" s="92" t="s">
        <v>51</v>
      </c>
      <c r="F84" s="93">
        <f>+SUM(F51,F62,F71,F72:F83,F176)/2*$D$84</f>
        <v>31.04903398583194</v>
      </c>
      <c r="G84" s="93">
        <f>+SUM(G51,G62,G71,G72:G83,G176)/2*$D$84</f>
        <v>16.717012369211485</v>
      </c>
      <c r="H84" s="93">
        <f>+SUM(H51,H62,H71,H72:H83,H176)/2*$D$84</f>
        <v>20.572168554510295</v>
      </c>
      <c r="I84" s="93">
        <f t="shared" ref="I84:Z84" si="21">+SUM(I51,I62,I71,I72:I83,I176)/2*$D$84</f>
        <v>0</v>
      </c>
      <c r="J84" s="93">
        <f t="shared" si="21"/>
        <v>0</v>
      </c>
      <c r="K84" s="93">
        <f t="shared" si="21"/>
        <v>0</v>
      </c>
      <c r="L84" s="93">
        <f t="shared" si="21"/>
        <v>21.466594198344648</v>
      </c>
      <c r="M84" s="93">
        <f t="shared" si="21"/>
        <v>0</v>
      </c>
      <c r="N84" s="93">
        <f t="shared" si="21"/>
        <v>0</v>
      </c>
      <c r="O84" s="93">
        <f t="shared" si="21"/>
        <v>0</v>
      </c>
      <c r="P84" s="93">
        <f t="shared" si="21"/>
        <v>0</v>
      </c>
      <c r="Q84" s="93">
        <f t="shared" si="21"/>
        <v>0</v>
      </c>
      <c r="R84" s="93">
        <f t="shared" si="21"/>
        <v>0</v>
      </c>
      <c r="S84" s="93">
        <f t="shared" si="21"/>
        <v>0</v>
      </c>
      <c r="T84" s="93">
        <f t="shared" si="21"/>
        <v>0</v>
      </c>
      <c r="U84" s="93">
        <f t="shared" si="21"/>
        <v>0</v>
      </c>
      <c r="V84" s="93">
        <f t="shared" si="21"/>
        <v>29.777224344053284</v>
      </c>
      <c r="W84" s="93">
        <f t="shared" si="21"/>
        <v>0</v>
      </c>
      <c r="X84" s="93">
        <f t="shared" si="21"/>
        <v>0</v>
      </c>
      <c r="Y84" s="93">
        <f t="shared" si="21"/>
        <v>0</v>
      </c>
      <c r="Z84" s="93">
        <f t="shared" si="21"/>
        <v>0</v>
      </c>
      <c r="AA84" s="93">
        <f t="shared" si="18"/>
        <v>21.52033481067707</v>
      </c>
      <c r="AB84" s="93">
        <f>+SUM(AB51,AB62,AB71,AB72:AB83,AB176)/2*$D$84</f>
        <v>0</v>
      </c>
      <c r="AC84" s="93">
        <f>+SUM(AC51,AC62,AC71,AC72:AC83,AC176)/2*$D$84</f>
        <v>0</v>
      </c>
      <c r="AD84" s="93">
        <f>+SUM(AD51,AD62,AD71,AD72:AD83,AD176)/2*$D$84</f>
        <v>0</v>
      </c>
      <c r="AE84" s="93">
        <f>+SUM(AE51,AE62,AE71,AE72:AE83,AE176)/2*$D$84</f>
        <v>17.41118621902659</v>
      </c>
      <c r="AF84" s="93">
        <f>+SUM(AF51,AF62,AF71,AF72:AF83,AF176)/2*$D$84</f>
        <v>18.523318836133932</v>
      </c>
      <c r="AH84" s="93">
        <f>+SUM(AH51,AH62,AH71,AH72:AH83,AH176)/2*$D$84</f>
        <v>0</v>
      </c>
      <c r="AI84" s="93">
        <f>+SUM(AI51,AI62,AI71,AI72:AI83,AI176)/2*$D$84</f>
        <v>0</v>
      </c>
      <c r="AJ84" s="93">
        <f>+SUM(AJ51,AJ62,AJ71,AJ72:AJ83,AJ176)/2*$D$84</f>
        <v>0</v>
      </c>
      <c r="AK84" s="93">
        <f>+SUM(AK51,AK62,AK71,AK72:AK83,AK176)/2*$D$84</f>
        <v>21.634810092477647</v>
      </c>
      <c r="AL84" s="93">
        <f>+SUM(AL51,AL62,AL71,AL72:AL83,AL176)/2*$D$84</f>
        <v>0</v>
      </c>
      <c r="AM84" s="93">
        <f>+SUM(AM51,AM62,AM71,AM72:AM83,AM176)/2*$D$84</f>
        <v>0</v>
      </c>
      <c r="AN84" s="93">
        <f>+SUM(AN51,AN62,AN71,AN72:AN83,AN176)/2*$D$84</f>
        <v>0</v>
      </c>
      <c r="AO84" s="93">
        <f>+SUM(AO51,AO62,AO71,AO72:AO83,AO176)/2*$D$84</f>
        <v>0</v>
      </c>
      <c r="AP84" s="93">
        <f>+SUM(AP51,AP62,AP71,AP72:AP83,AP176)/2*$D$84</f>
        <v>0</v>
      </c>
      <c r="AQ84" s="93">
        <f>+SUM(AQ51,AQ62,AQ71,AQ72:AQ83,AQ176)/2*$D$84</f>
        <v>0</v>
      </c>
      <c r="AR84" s="93">
        <f>+SUM(AR51,AR62,AR71,AR72:AR83,AR176)/2*$D$84</f>
        <v>0</v>
      </c>
      <c r="AS84" s="93">
        <f>+SUM(AS51,AS62,AS71,AS72:AS83,AS176)/2*$D$84</f>
        <v>0</v>
      </c>
      <c r="AT84" s="93">
        <f>+SUM(AT51,AT62,AT71,AT72:AT83,AT176)/2*$D$84</f>
        <v>0</v>
      </c>
      <c r="AU84" s="93">
        <f>+SUM(AU51,AU62,AU71,AU72:AU83,AU176)/2*$D$84</f>
        <v>0</v>
      </c>
      <c r="AV84" s="93">
        <f>+SUM(AV51,AV62,AV71,AV72:AV83,AV176)/2*$D$84</f>
        <v>0</v>
      </c>
      <c r="AW84" s="93">
        <f>+SUM(AW51,AW62,AW71,AW72:AW83,AW176)/2*$D$84</f>
        <v>0</v>
      </c>
      <c r="AX84" s="93">
        <f>+SUM(AX51,AX62,AX71,AX72:AX83,AX176)/2*$D$84</f>
        <v>0</v>
      </c>
      <c r="AY84" s="93">
        <f>+SUM(AY51,AY62,AY71,AY72:AY83,AY176)/2*$D$84</f>
        <v>0</v>
      </c>
      <c r="AZ84" s="93">
        <f>+SUM(AZ51,AZ62,AZ71,AZ72:AZ83,AZ176)/2*$D$84</f>
        <v>0</v>
      </c>
      <c r="BA84" s="93">
        <f>+SUM(BA51,BA62,BA71,BA72:BA83,BA176)/2*$D$84</f>
        <v>0</v>
      </c>
    </row>
    <row r="85" spans="1:16114" s="22" customFormat="1" hidden="1" x14ac:dyDescent="0.25">
      <c r="A85" s="70"/>
      <c r="B85" s="151" t="s">
        <v>199</v>
      </c>
      <c r="C85" s="152"/>
      <c r="D85" s="153"/>
      <c r="E85" s="154"/>
      <c r="F85" s="155">
        <f>SUM(F74:F84)</f>
        <v>64.04903398583194</v>
      </c>
      <c r="G85" s="155">
        <f>SUM(G74:G84)</f>
        <v>49.717012369211488</v>
      </c>
      <c r="H85" s="155">
        <f>SUM(H74:H84)</f>
        <v>53.572168554510299</v>
      </c>
      <c r="I85" s="76"/>
      <c r="J85" s="76"/>
      <c r="K85" s="76"/>
      <c r="L85" s="191"/>
      <c r="M85" s="191"/>
      <c r="N85" s="191"/>
      <c r="O85" s="191"/>
      <c r="P85" s="191"/>
      <c r="Q85" s="191"/>
      <c r="R85" s="191"/>
      <c r="S85" s="191"/>
      <c r="T85" s="191"/>
      <c r="U85" s="191"/>
      <c r="V85" s="155">
        <f>SUM(V74:V84)</f>
        <v>512.77722434405325</v>
      </c>
      <c r="W85" s="191"/>
      <c r="X85" s="191"/>
      <c r="Y85" s="191"/>
      <c r="Z85" s="191"/>
      <c r="AA85" s="191"/>
      <c r="AB85" s="191"/>
      <c r="AC85" s="191"/>
      <c r="AD85" s="191"/>
      <c r="AE85" s="155">
        <f>SUM(AE74:AE84)</f>
        <v>50.41118621902659</v>
      </c>
      <c r="AF85" s="155">
        <f>SUM(AF74:AF84)</f>
        <v>51.523318836133932</v>
      </c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8"/>
      <c r="EA85" s="88"/>
      <c r="EB85" s="88"/>
      <c r="EC85" s="88"/>
      <c r="ED85" s="88"/>
      <c r="EE85" s="88"/>
      <c r="EF85" s="88"/>
      <c r="EG85" s="88"/>
      <c r="EH85" s="88"/>
      <c r="EI85" s="88"/>
      <c r="EJ85" s="88"/>
      <c r="EK85" s="88"/>
      <c r="EL85" s="88"/>
      <c r="EM85" s="88"/>
      <c r="EN85" s="88"/>
      <c r="EO85" s="88"/>
      <c r="EP85" s="88"/>
      <c r="EQ85" s="88"/>
      <c r="ER85" s="88"/>
      <c r="ES85" s="88"/>
      <c r="ET85" s="88"/>
      <c r="EU85" s="88"/>
      <c r="EV85" s="88"/>
      <c r="EW85" s="88"/>
      <c r="EX85" s="88"/>
      <c r="EY85" s="88"/>
      <c r="EZ85" s="88"/>
      <c r="FA85" s="88"/>
      <c r="FB85" s="88"/>
      <c r="FC85" s="88"/>
      <c r="FD85" s="88"/>
      <c r="FE85" s="88"/>
      <c r="FF85" s="88"/>
      <c r="FG85" s="88"/>
      <c r="FH85" s="88"/>
      <c r="FI85" s="88"/>
      <c r="FJ85" s="88"/>
      <c r="FK85" s="88"/>
      <c r="FL85" s="88"/>
      <c r="FM85" s="88"/>
      <c r="FN85" s="88"/>
      <c r="FO85" s="88"/>
      <c r="FP85" s="88"/>
      <c r="FQ85" s="88"/>
      <c r="FR85" s="88"/>
      <c r="FS85" s="88"/>
      <c r="FT85" s="88"/>
      <c r="FU85" s="88"/>
      <c r="FV85" s="88"/>
      <c r="FW85" s="88"/>
      <c r="FX85" s="88"/>
      <c r="FY85" s="88"/>
      <c r="FZ85" s="88"/>
      <c r="GA85" s="88"/>
      <c r="GB85" s="88"/>
      <c r="GC85" s="88"/>
      <c r="GD85" s="88"/>
      <c r="GE85" s="88"/>
      <c r="GF85" s="88"/>
      <c r="GG85" s="88"/>
      <c r="GH85" s="88"/>
      <c r="GI85" s="88"/>
      <c r="GJ85" s="88"/>
      <c r="GK85" s="88"/>
      <c r="GL85" s="88"/>
      <c r="GM85" s="88"/>
      <c r="GN85" s="88"/>
      <c r="GO85" s="88"/>
      <c r="GP85" s="88"/>
      <c r="GQ85" s="88"/>
      <c r="GR85" s="88"/>
      <c r="GS85" s="88"/>
      <c r="GT85" s="88"/>
      <c r="GU85" s="88"/>
      <c r="GV85" s="88"/>
      <c r="GW85" s="88"/>
      <c r="GX85" s="88"/>
      <c r="GY85" s="88"/>
      <c r="GZ85" s="88"/>
      <c r="HA85" s="88"/>
      <c r="HB85" s="88"/>
      <c r="HC85" s="88"/>
      <c r="HD85" s="88"/>
      <c r="HE85" s="88"/>
      <c r="HF85" s="88"/>
      <c r="HG85" s="88"/>
      <c r="HH85" s="88"/>
      <c r="HI85" s="88"/>
      <c r="HJ85" s="88"/>
      <c r="HK85" s="88"/>
      <c r="HL85" s="88"/>
      <c r="HM85" s="88"/>
      <c r="HN85" s="88"/>
      <c r="HO85" s="88"/>
      <c r="HP85" s="88"/>
      <c r="HQ85" s="88"/>
      <c r="HR85" s="88"/>
      <c r="HS85" s="88"/>
      <c r="HT85" s="88"/>
      <c r="HU85" s="88"/>
      <c r="HV85" s="88"/>
      <c r="HW85" s="88"/>
      <c r="HX85" s="88"/>
      <c r="HY85" s="88"/>
      <c r="HZ85" s="88"/>
      <c r="IA85" s="88"/>
      <c r="IB85" s="88"/>
      <c r="IC85" s="88"/>
      <c r="ID85" s="88"/>
      <c r="IE85" s="88"/>
      <c r="IF85" s="88"/>
      <c r="IG85" s="88"/>
      <c r="IH85" s="88"/>
      <c r="II85" s="88"/>
      <c r="IJ85" s="88"/>
      <c r="IK85" s="88"/>
      <c r="IL85" s="88"/>
      <c r="IM85" s="88"/>
      <c r="IN85" s="88"/>
      <c r="IO85" s="88"/>
      <c r="IP85" s="88"/>
      <c r="IQ85" s="88"/>
      <c r="IR85" s="88"/>
      <c r="IS85" s="88"/>
      <c r="IT85" s="88"/>
      <c r="IU85" s="88"/>
      <c r="IV85" s="88"/>
      <c r="IW85" s="88"/>
      <c r="IX85" s="88"/>
      <c r="IY85" s="88"/>
      <c r="IZ85" s="88"/>
      <c r="JA85" s="88"/>
      <c r="JB85" s="88"/>
      <c r="JC85" s="88"/>
      <c r="JD85" s="88"/>
      <c r="JE85" s="88"/>
      <c r="JF85" s="88"/>
      <c r="JG85" s="88"/>
      <c r="JH85" s="88"/>
      <c r="JI85" s="88"/>
      <c r="JJ85" s="88"/>
      <c r="JK85" s="88"/>
      <c r="JL85" s="88"/>
      <c r="JM85" s="88"/>
      <c r="JN85" s="88"/>
      <c r="JO85" s="88"/>
      <c r="JP85" s="88"/>
      <c r="JQ85" s="88"/>
      <c r="JR85" s="88"/>
      <c r="JS85" s="88"/>
      <c r="JT85" s="88"/>
      <c r="JU85" s="88"/>
      <c r="JV85" s="88"/>
      <c r="JW85" s="88"/>
      <c r="JX85" s="88"/>
      <c r="JY85" s="88"/>
      <c r="JZ85" s="88"/>
      <c r="KA85" s="88"/>
      <c r="KB85" s="88"/>
      <c r="KC85" s="88"/>
      <c r="KD85" s="88"/>
      <c r="KE85" s="88"/>
      <c r="KF85" s="88"/>
      <c r="KG85" s="88"/>
      <c r="KH85" s="88"/>
      <c r="KI85" s="88"/>
      <c r="KJ85" s="88"/>
      <c r="KK85" s="88"/>
      <c r="KL85" s="88"/>
      <c r="KM85" s="88"/>
      <c r="KN85" s="88"/>
      <c r="KO85" s="88"/>
      <c r="KP85" s="88"/>
      <c r="KQ85" s="88"/>
      <c r="KR85" s="88"/>
      <c r="KS85" s="88"/>
      <c r="KT85" s="88"/>
      <c r="KU85" s="88"/>
      <c r="KV85" s="88"/>
      <c r="KW85" s="88"/>
      <c r="KX85" s="88"/>
      <c r="KY85" s="88"/>
      <c r="KZ85" s="88"/>
      <c r="LA85" s="88"/>
      <c r="LB85" s="88"/>
      <c r="LC85" s="88"/>
      <c r="LD85" s="88"/>
      <c r="LE85" s="88"/>
      <c r="LF85" s="88"/>
      <c r="LG85" s="88"/>
      <c r="LH85" s="88"/>
      <c r="LI85" s="88"/>
      <c r="LJ85" s="88"/>
      <c r="LK85" s="88"/>
      <c r="LL85" s="88"/>
      <c r="LM85" s="88"/>
      <c r="LN85" s="88"/>
      <c r="LO85" s="88"/>
      <c r="LP85" s="88"/>
      <c r="LQ85" s="88"/>
      <c r="LR85" s="88"/>
      <c r="LS85" s="88"/>
      <c r="LT85" s="88"/>
      <c r="LU85" s="88"/>
      <c r="LV85" s="88"/>
      <c r="LW85" s="88"/>
      <c r="LX85" s="88"/>
      <c r="LY85" s="88"/>
      <c r="LZ85" s="88"/>
      <c r="MA85" s="88"/>
      <c r="MB85" s="88"/>
      <c r="MC85" s="88"/>
      <c r="MD85" s="88"/>
      <c r="ME85" s="88"/>
      <c r="MF85" s="88"/>
      <c r="MG85" s="88"/>
      <c r="MH85" s="88"/>
      <c r="MI85" s="88"/>
      <c r="MJ85" s="88"/>
      <c r="MK85" s="88"/>
      <c r="ML85" s="88"/>
      <c r="MM85" s="88"/>
      <c r="MN85" s="88"/>
      <c r="MO85" s="88"/>
      <c r="MP85" s="88"/>
      <c r="MQ85" s="88"/>
      <c r="MR85" s="88"/>
      <c r="MS85" s="88"/>
      <c r="MT85" s="88"/>
      <c r="MU85" s="88"/>
      <c r="MV85" s="88"/>
      <c r="MW85" s="88"/>
      <c r="MX85" s="88"/>
      <c r="MY85" s="88"/>
      <c r="MZ85" s="88"/>
      <c r="NA85" s="88"/>
      <c r="NB85" s="88"/>
      <c r="NC85" s="88"/>
      <c r="ND85" s="88"/>
      <c r="NE85" s="88"/>
      <c r="NF85" s="88"/>
      <c r="NG85" s="88"/>
      <c r="NH85" s="88"/>
      <c r="NI85" s="88"/>
      <c r="NJ85" s="88"/>
      <c r="NK85" s="88"/>
      <c r="NL85" s="88"/>
      <c r="NM85" s="88"/>
      <c r="NN85" s="88"/>
      <c r="NO85" s="88"/>
      <c r="NP85" s="88"/>
      <c r="NQ85" s="88"/>
      <c r="NR85" s="88"/>
      <c r="NS85" s="88"/>
      <c r="NT85" s="88"/>
      <c r="NU85" s="88"/>
      <c r="NV85" s="88"/>
      <c r="NW85" s="88"/>
      <c r="NX85" s="88"/>
      <c r="NY85" s="88"/>
      <c r="NZ85" s="88"/>
      <c r="OA85" s="88"/>
      <c r="OB85" s="88"/>
      <c r="OC85" s="88"/>
      <c r="OD85" s="88"/>
      <c r="OE85" s="88"/>
      <c r="OF85" s="88"/>
      <c r="OG85" s="88"/>
      <c r="OH85" s="88"/>
      <c r="OI85" s="88"/>
      <c r="OJ85" s="88"/>
      <c r="OK85" s="88"/>
      <c r="OL85" s="88"/>
      <c r="OM85" s="88"/>
      <c r="ON85" s="88"/>
      <c r="OO85" s="88"/>
      <c r="OP85" s="88"/>
      <c r="OQ85" s="88"/>
      <c r="OR85" s="88"/>
      <c r="OS85" s="88"/>
      <c r="OT85" s="88"/>
      <c r="OU85" s="88"/>
      <c r="OV85" s="88"/>
      <c r="OW85" s="88"/>
      <c r="OX85" s="88"/>
      <c r="OY85" s="88"/>
      <c r="OZ85" s="88"/>
      <c r="PA85" s="88"/>
      <c r="PB85" s="88"/>
      <c r="PC85" s="88"/>
      <c r="PD85" s="88"/>
      <c r="PE85" s="88"/>
      <c r="PF85" s="88"/>
      <c r="PG85" s="88"/>
      <c r="PH85" s="88"/>
      <c r="PI85" s="88"/>
      <c r="PJ85" s="88"/>
      <c r="PK85" s="88"/>
      <c r="PL85" s="88"/>
      <c r="PM85" s="88"/>
      <c r="PN85" s="88"/>
      <c r="PO85" s="88"/>
      <c r="PP85" s="88"/>
      <c r="PQ85" s="88"/>
      <c r="PR85" s="88"/>
      <c r="PS85" s="88"/>
      <c r="PT85" s="88"/>
      <c r="PU85" s="88"/>
      <c r="PV85" s="88"/>
      <c r="PW85" s="88"/>
      <c r="PX85" s="88"/>
      <c r="PY85" s="88"/>
      <c r="PZ85" s="88"/>
      <c r="QA85" s="88"/>
      <c r="QB85" s="88"/>
      <c r="QC85" s="88"/>
      <c r="QD85" s="88"/>
      <c r="QE85" s="88"/>
      <c r="QF85" s="88"/>
      <c r="QG85" s="88"/>
      <c r="QH85" s="88"/>
      <c r="QI85" s="88"/>
      <c r="QJ85" s="88"/>
      <c r="QK85" s="88"/>
      <c r="QL85" s="88"/>
      <c r="QM85" s="88"/>
      <c r="QN85" s="88"/>
      <c r="QO85" s="88"/>
      <c r="QP85" s="88"/>
      <c r="QQ85" s="88"/>
      <c r="QR85" s="88"/>
      <c r="QS85" s="88"/>
      <c r="QT85" s="88"/>
      <c r="QU85" s="88"/>
      <c r="QV85" s="88"/>
      <c r="QW85" s="88"/>
      <c r="QX85" s="88"/>
      <c r="QY85" s="88"/>
      <c r="QZ85" s="88"/>
      <c r="RA85" s="88"/>
      <c r="RB85" s="88"/>
      <c r="RC85" s="88"/>
      <c r="RD85" s="88"/>
      <c r="RE85" s="88"/>
      <c r="RF85" s="88"/>
      <c r="RG85" s="88"/>
      <c r="RH85" s="88"/>
      <c r="RI85" s="88"/>
      <c r="RJ85" s="88"/>
      <c r="RK85" s="88"/>
      <c r="RL85" s="88"/>
      <c r="RM85" s="88"/>
      <c r="RN85" s="88"/>
      <c r="RO85" s="88"/>
      <c r="RP85" s="88"/>
      <c r="RQ85" s="88"/>
      <c r="RR85" s="88"/>
      <c r="RS85" s="88"/>
      <c r="RT85" s="88"/>
      <c r="RU85" s="88"/>
      <c r="RV85" s="88"/>
      <c r="RW85" s="88"/>
      <c r="RX85" s="88"/>
      <c r="RY85" s="88"/>
      <c r="RZ85" s="88"/>
      <c r="SA85" s="88"/>
      <c r="SB85" s="88"/>
      <c r="SC85" s="88"/>
      <c r="SD85" s="88"/>
      <c r="SE85" s="88"/>
      <c r="SF85" s="88"/>
      <c r="SG85" s="88"/>
      <c r="SH85" s="88"/>
      <c r="SI85" s="88"/>
      <c r="SJ85" s="88"/>
      <c r="SK85" s="88"/>
      <c r="SL85" s="88"/>
      <c r="SM85" s="88"/>
      <c r="SN85" s="88"/>
      <c r="SO85" s="88"/>
      <c r="SP85" s="88"/>
      <c r="SQ85" s="88"/>
      <c r="SR85" s="88"/>
      <c r="SS85" s="88"/>
      <c r="ST85" s="88"/>
      <c r="SU85" s="88"/>
      <c r="SV85" s="88"/>
      <c r="SW85" s="88"/>
      <c r="SX85" s="88"/>
      <c r="SY85" s="88"/>
      <c r="SZ85" s="88"/>
      <c r="TA85" s="88"/>
      <c r="TB85" s="88"/>
      <c r="TC85" s="88"/>
      <c r="TD85" s="88"/>
      <c r="TE85" s="88"/>
      <c r="TF85" s="88"/>
      <c r="TG85" s="88"/>
      <c r="TH85" s="88"/>
      <c r="TI85" s="88"/>
      <c r="TJ85" s="88"/>
      <c r="TK85" s="88"/>
      <c r="TL85" s="88"/>
      <c r="TM85" s="88"/>
      <c r="TN85" s="88"/>
      <c r="TO85" s="88"/>
      <c r="TP85" s="88"/>
      <c r="TQ85" s="88"/>
      <c r="TR85" s="88"/>
      <c r="TS85" s="88"/>
      <c r="TT85" s="88"/>
      <c r="TU85" s="88"/>
      <c r="TV85" s="88"/>
      <c r="TW85" s="88"/>
      <c r="TX85" s="88"/>
      <c r="TY85" s="88"/>
      <c r="TZ85" s="88"/>
      <c r="UA85" s="88"/>
      <c r="UB85" s="88"/>
      <c r="UC85" s="88"/>
      <c r="UD85" s="88"/>
      <c r="UE85" s="88"/>
      <c r="UF85" s="88"/>
      <c r="UG85" s="88"/>
      <c r="UH85" s="88"/>
      <c r="UI85" s="88"/>
      <c r="UJ85" s="88"/>
      <c r="UK85" s="88"/>
      <c r="UL85" s="88"/>
      <c r="UM85" s="88"/>
      <c r="UN85" s="88"/>
      <c r="UO85" s="88"/>
      <c r="UP85" s="88"/>
      <c r="UQ85" s="88"/>
      <c r="UR85" s="88"/>
      <c r="US85" s="88"/>
      <c r="UT85" s="88"/>
      <c r="UU85" s="88"/>
      <c r="UV85" s="88"/>
      <c r="UW85" s="88"/>
      <c r="UX85" s="88"/>
      <c r="UY85" s="88"/>
      <c r="UZ85" s="88"/>
      <c r="VA85" s="88"/>
      <c r="VB85" s="88"/>
      <c r="VC85" s="88"/>
      <c r="VD85" s="88"/>
      <c r="VE85" s="88"/>
      <c r="VF85" s="88"/>
      <c r="VG85" s="88"/>
      <c r="VH85" s="88"/>
      <c r="VI85" s="88"/>
      <c r="VJ85" s="88"/>
      <c r="VK85" s="88"/>
      <c r="VL85" s="88"/>
      <c r="VM85" s="88"/>
      <c r="VN85" s="88"/>
      <c r="VO85" s="88"/>
      <c r="VP85" s="88"/>
      <c r="VQ85" s="88"/>
      <c r="VR85" s="88"/>
      <c r="VS85" s="88"/>
      <c r="VT85" s="88"/>
      <c r="VU85" s="88"/>
      <c r="VV85" s="88"/>
      <c r="VW85" s="88"/>
      <c r="VX85" s="88"/>
      <c r="VY85" s="88"/>
      <c r="VZ85" s="88"/>
      <c r="WA85" s="88"/>
      <c r="WB85" s="88"/>
      <c r="WC85" s="88"/>
      <c r="WD85" s="88"/>
      <c r="WE85" s="88"/>
      <c r="WF85" s="88"/>
      <c r="WG85" s="88"/>
      <c r="WH85" s="88"/>
      <c r="WI85" s="88"/>
      <c r="WJ85" s="88"/>
      <c r="WK85" s="88"/>
      <c r="WL85" s="88"/>
      <c r="WM85" s="88"/>
      <c r="WN85" s="88"/>
      <c r="WO85" s="88"/>
      <c r="WP85" s="88"/>
      <c r="WQ85" s="88"/>
      <c r="WR85" s="88"/>
      <c r="WS85" s="88"/>
      <c r="WT85" s="88"/>
      <c r="WU85" s="88"/>
      <c r="WV85" s="88"/>
      <c r="WW85" s="88"/>
      <c r="WX85" s="88"/>
      <c r="WY85" s="88"/>
      <c r="WZ85" s="88"/>
      <c r="XA85" s="88"/>
      <c r="XB85" s="88"/>
      <c r="XC85" s="88"/>
      <c r="XD85" s="88"/>
      <c r="XE85" s="88"/>
      <c r="XF85" s="88"/>
      <c r="XG85" s="88"/>
      <c r="XH85" s="88"/>
      <c r="XI85" s="88"/>
      <c r="XJ85" s="88"/>
      <c r="XK85" s="88"/>
      <c r="XL85" s="88"/>
      <c r="XM85" s="88"/>
      <c r="XN85" s="88"/>
      <c r="XO85" s="88"/>
      <c r="XP85" s="88"/>
      <c r="XQ85" s="88"/>
      <c r="XR85" s="88"/>
      <c r="XS85" s="88"/>
      <c r="XT85" s="88"/>
      <c r="XU85" s="88"/>
      <c r="XV85" s="88"/>
      <c r="XW85" s="88"/>
      <c r="XX85" s="88"/>
      <c r="XY85" s="88"/>
      <c r="XZ85" s="88"/>
      <c r="YA85" s="88"/>
      <c r="YB85" s="88"/>
      <c r="YC85" s="88"/>
      <c r="YD85" s="88"/>
      <c r="YE85" s="88"/>
      <c r="YF85" s="88"/>
      <c r="YG85" s="88"/>
      <c r="YH85" s="88"/>
      <c r="YI85" s="88"/>
      <c r="YJ85" s="88"/>
      <c r="YK85" s="88"/>
      <c r="YL85" s="88"/>
      <c r="YM85" s="88"/>
      <c r="YN85" s="88"/>
      <c r="YO85" s="88"/>
      <c r="YP85" s="88"/>
      <c r="YQ85" s="88"/>
      <c r="YR85" s="88"/>
      <c r="YS85" s="88"/>
      <c r="YT85" s="88"/>
      <c r="YU85" s="88"/>
      <c r="YV85" s="88"/>
      <c r="YW85" s="88"/>
      <c r="YX85" s="88"/>
      <c r="YY85" s="88"/>
      <c r="YZ85" s="88"/>
      <c r="ZA85" s="88"/>
      <c r="ZB85" s="88"/>
      <c r="ZC85" s="88"/>
      <c r="ZD85" s="88"/>
      <c r="ZE85" s="88"/>
      <c r="ZF85" s="88"/>
      <c r="ZG85" s="88"/>
      <c r="ZH85" s="88"/>
      <c r="ZI85" s="88"/>
      <c r="ZJ85" s="88"/>
      <c r="ZK85" s="88"/>
      <c r="ZL85" s="88"/>
      <c r="ZM85" s="88"/>
      <c r="ZN85" s="88"/>
      <c r="ZO85" s="88"/>
      <c r="ZP85" s="88"/>
      <c r="ZQ85" s="88"/>
      <c r="ZR85" s="88"/>
      <c r="ZS85" s="88"/>
      <c r="ZT85" s="88"/>
      <c r="ZU85" s="88"/>
      <c r="ZV85" s="88"/>
      <c r="ZW85" s="88"/>
      <c r="ZX85" s="88"/>
      <c r="ZY85" s="88"/>
      <c r="ZZ85" s="88"/>
      <c r="AAA85" s="88"/>
      <c r="AAB85" s="88"/>
      <c r="AAC85" s="88"/>
      <c r="AAD85" s="88"/>
      <c r="AAE85" s="88"/>
      <c r="AAF85" s="88"/>
      <c r="AAG85" s="88"/>
      <c r="AAH85" s="88"/>
      <c r="AAI85" s="88"/>
      <c r="AAJ85" s="88"/>
      <c r="AAK85" s="88"/>
      <c r="AAL85" s="88"/>
      <c r="AAM85" s="88"/>
      <c r="AAN85" s="88"/>
      <c r="AAO85" s="88"/>
      <c r="AAP85" s="88"/>
      <c r="AAQ85" s="88"/>
      <c r="AAR85" s="88"/>
      <c r="AAS85" s="88"/>
      <c r="AAT85" s="88"/>
      <c r="AAU85" s="88"/>
      <c r="AAV85" s="88"/>
      <c r="AAW85" s="88"/>
      <c r="AAX85" s="88"/>
      <c r="AAY85" s="88"/>
      <c r="AAZ85" s="88"/>
      <c r="ABA85" s="88"/>
      <c r="ABB85" s="88"/>
      <c r="ABC85" s="88"/>
      <c r="ABD85" s="88"/>
      <c r="ABE85" s="88"/>
      <c r="ABF85" s="88"/>
      <c r="ABG85" s="88"/>
      <c r="ABH85" s="88"/>
      <c r="ABI85" s="88"/>
      <c r="ABJ85" s="88"/>
      <c r="ABK85" s="88"/>
      <c r="ABL85" s="88"/>
      <c r="ABM85" s="88"/>
      <c r="ABN85" s="88"/>
      <c r="ABO85" s="88"/>
      <c r="ABP85" s="88"/>
      <c r="ABQ85" s="88"/>
      <c r="ABR85" s="88"/>
      <c r="ABS85" s="88"/>
      <c r="ABT85" s="88"/>
      <c r="ABU85" s="88"/>
      <c r="ABV85" s="88"/>
      <c r="ABW85" s="88"/>
      <c r="ABX85" s="88"/>
      <c r="ABY85" s="88"/>
      <c r="ABZ85" s="88"/>
      <c r="ACA85" s="88"/>
      <c r="ACB85" s="88"/>
      <c r="ACC85" s="88"/>
      <c r="ACD85" s="88"/>
      <c r="ACE85" s="88"/>
      <c r="ACF85" s="88"/>
      <c r="ACG85" s="88"/>
      <c r="ACH85" s="88"/>
      <c r="ACI85" s="88"/>
      <c r="ACJ85" s="88"/>
      <c r="ACK85" s="88"/>
      <c r="ACL85" s="88"/>
      <c r="ACM85" s="88"/>
      <c r="ACN85" s="88"/>
      <c r="ACO85" s="88"/>
      <c r="ACP85" s="88"/>
      <c r="ACQ85" s="88"/>
      <c r="ACR85" s="88"/>
      <c r="ACS85" s="88"/>
      <c r="ACT85" s="88"/>
      <c r="ACU85" s="88"/>
      <c r="ACV85" s="88"/>
      <c r="ACW85" s="88"/>
      <c r="ACX85" s="88"/>
      <c r="ACY85" s="88"/>
      <c r="ACZ85" s="88"/>
      <c r="ADA85" s="88"/>
      <c r="ADB85" s="88"/>
      <c r="ADC85" s="88"/>
      <c r="ADD85" s="88"/>
      <c r="ADE85" s="88"/>
      <c r="ADF85" s="88"/>
      <c r="ADG85" s="88"/>
      <c r="ADH85" s="88"/>
      <c r="ADI85" s="88"/>
      <c r="ADJ85" s="88"/>
      <c r="ADK85" s="88"/>
      <c r="ADL85" s="88"/>
      <c r="ADM85" s="88"/>
      <c r="ADN85" s="88"/>
      <c r="ADO85" s="88"/>
      <c r="ADP85" s="88"/>
      <c r="ADQ85" s="88"/>
      <c r="ADR85" s="88"/>
      <c r="ADS85" s="88"/>
      <c r="ADT85" s="88"/>
      <c r="ADU85" s="88"/>
      <c r="ADV85" s="88"/>
      <c r="ADW85" s="88"/>
      <c r="ADX85" s="88"/>
      <c r="ADY85" s="88"/>
      <c r="ADZ85" s="88"/>
      <c r="AEA85" s="88"/>
      <c r="AEB85" s="88"/>
      <c r="AEC85" s="88"/>
      <c r="AED85" s="88"/>
      <c r="AEE85" s="88"/>
      <c r="AEF85" s="88"/>
      <c r="AEG85" s="88"/>
      <c r="AEH85" s="88"/>
      <c r="AEI85" s="88"/>
      <c r="AEJ85" s="88"/>
      <c r="AEK85" s="88"/>
      <c r="AEL85" s="88"/>
      <c r="AEM85" s="88"/>
      <c r="AEN85" s="88"/>
      <c r="AEO85" s="88"/>
      <c r="AEP85" s="88"/>
      <c r="AEQ85" s="88"/>
      <c r="AER85" s="88"/>
      <c r="AES85" s="88"/>
      <c r="AET85" s="88"/>
      <c r="AEU85" s="88"/>
      <c r="AEV85" s="88"/>
      <c r="AEW85" s="88"/>
      <c r="AEX85" s="88"/>
      <c r="AEY85" s="88"/>
      <c r="AEZ85" s="88"/>
      <c r="AFA85" s="88"/>
      <c r="AFB85" s="88"/>
      <c r="AFC85" s="88"/>
      <c r="AFD85" s="88"/>
      <c r="AFE85" s="88"/>
      <c r="AFF85" s="88"/>
      <c r="AFG85" s="88"/>
      <c r="AFH85" s="88"/>
      <c r="AFI85" s="88"/>
      <c r="AFJ85" s="88"/>
      <c r="AFK85" s="88"/>
      <c r="AFL85" s="88"/>
      <c r="AFM85" s="88"/>
      <c r="AFN85" s="88"/>
      <c r="AFO85" s="88"/>
      <c r="AFP85" s="88"/>
      <c r="AFQ85" s="88"/>
      <c r="AFR85" s="88"/>
      <c r="AFS85" s="88"/>
      <c r="AFT85" s="88"/>
      <c r="AFU85" s="88"/>
      <c r="AFV85" s="88"/>
      <c r="AFW85" s="88"/>
      <c r="AFX85" s="88"/>
      <c r="AFY85" s="88"/>
      <c r="AFZ85" s="88"/>
      <c r="AGA85" s="88"/>
      <c r="AGB85" s="88"/>
      <c r="AGC85" s="88"/>
      <c r="AGD85" s="88"/>
      <c r="AGE85" s="88"/>
      <c r="AGF85" s="88"/>
      <c r="AGG85" s="88"/>
      <c r="AGH85" s="88"/>
      <c r="AGI85" s="88"/>
      <c r="AGJ85" s="88"/>
      <c r="AGK85" s="88"/>
      <c r="AGL85" s="88"/>
      <c r="AGM85" s="88"/>
      <c r="AGN85" s="88"/>
      <c r="AGO85" s="88"/>
      <c r="AGP85" s="88"/>
      <c r="AGQ85" s="88"/>
      <c r="AGR85" s="88"/>
      <c r="AGS85" s="88"/>
      <c r="AGT85" s="88"/>
      <c r="AGU85" s="88"/>
      <c r="AGV85" s="88"/>
      <c r="AGW85" s="88"/>
      <c r="AGX85" s="88"/>
      <c r="AGY85" s="88"/>
      <c r="AGZ85" s="88"/>
      <c r="AHA85" s="88"/>
      <c r="AHB85" s="88"/>
      <c r="AHC85" s="88"/>
      <c r="AHD85" s="88"/>
      <c r="AHE85" s="88"/>
      <c r="AHF85" s="88"/>
      <c r="AHG85" s="88"/>
      <c r="AHH85" s="88"/>
      <c r="AHI85" s="88"/>
      <c r="AHJ85" s="88"/>
      <c r="AHK85" s="88"/>
      <c r="AHL85" s="88"/>
      <c r="AHM85" s="88"/>
      <c r="AHN85" s="88"/>
      <c r="AHO85" s="88"/>
      <c r="AHP85" s="88"/>
      <c r="AHQ85" s="88"/>
      <c r="AHR85" s="88"/>
      <c r="AHS85" s="88"/>
      <c r="AHT85" s="88"/>
      <c r="AHU85" s="88"/>
      <c r="AHV85" s="88"/>
      <c r="AHW85" s="88"/>
      <c r="AHX85" s="88"/>
      <c r="AHY85" s="88"/>
      <c r="AHZ85" s="88"/>
      <c r="AIA85" s="88"/>
      <c r="AIB85" s="88"/>
      <c r="AIC85" s="88"/>
      <c r="AID85" s="88"/>
      <c r="AIE85" s="88"/>
      <c r="AIF85" s="88"/>
      <c r="AIG85" s="88"/>
      <c r="AIH85" s="88"/>
      <c r="AII85" s="88"/>
      <c r="AIJ85" s="88"/>
      <c r="AIK85" s="88"/>
      <c r="AIL85" s="88"/>
      <c r="AIM85" s="88"/>
      <c r="AIN85" s="88"/>
      <c r="AIO85" s="88"/>
      <c r="AIP85" s="88"/>
      <c r="AIQ85" s="88"/>
      <c r="AIR85" s="88"/>
      <c r="AIS85" s="88"/>
      <c r="AIT85" s="88"/>
      <c r="AIU85" s="88"/>
      <c r="AIV85" s="88"/>
      <c r="AIW85" s="88"/>
      <c r="AIX85" s="88"/>
      <c r="AIY85" s="88"/>
      <c r="AIZ85" s="88"/>
      <c r="AJA85" s="88"/>
      <c r="AJB85" s="88"/>
      <c r="AJC85" s="88"/>
      <c r="AJD85" s="88"/>
      <c r="AJE85" s="88"/>
      <c r="AJF85" s="88"/>
      <c r="AJG85" s="88"/>
      <c r="AJH85" s="88"/>
      <c r="AJI85" s="88"/>
      <c r="AJJ85" s="88"/>
      <c r="AJK85" s="88"/>
      <c r="AJL85" s="88"/>
      <c r="AJM85" s="88"/>
      <c r="AJN85" s="88"/>
      <c r="AJO85" s="88"/>
      <c r="AJP85" s="88"/>
      <c r="AJQ85" s="88"/>
      <c r="AJR85" s="88"/>
      <c r="AJS85" s="88"/>
      <c r="AJT85" s="88"/>
      <c r="AJU85" s="88"/>
      <c r="AJV85" s="88"/>
      <c r="AJW85" s="88"/>
      <c r="AJX85" s="88"/>
      <c r="AJY85" s="88"/>
      <c r="AJZ85" s="88"/>
      <c r="AKA85" s="88"/>
      <c r="AKB85" s="88"/>
      <c r="AKC85" s="88"/>
      <c r="AKD85" s="88"/>
      <c r="AKE85" s="88"/>
      <c r="AKF85" s="88"/>
      <c r="AKG85" s="88"/>
      <c r="AKH85" s="88"/>
      <c r="AKI85" s="88"/>
      <c r="AKJ85" s="88"/>
      <c r="AKK85" s="88"/>
      <c r="AKL85" s="88"/>
      <c r="AKM85" s="88"/>
      <c r="AKN85" s="88"/>
      <c r="AKO85" s="88"/>
      <c r="AKP85" s="88"/>
      <c r="AKQ85" s="88"/>
      <c r="AKR85" s="88"/>
      <c r="AKS85" s="88"/>
      <c r="AKT85" s="88"/>
      <c r="AKU85" s="88"/>
      <c r="AKV85" s="88"/>
      <c r="AKW85" s="88"/>
      <c r="AKX85" s="88"/>
      <c r="AKY85" s="88"/>
      <c r="AKZ85" s="88"/>
      <c r="ALA85" s="88"/>
      <c r="ALB85" s="88"/>
      <c r="ALC85" s="88"/>
      <c r="ALD85" s="88"/>
      <c r="ALE85" s="88"/>
      <c r="ALF85" s="88"/>
      <c r="ALG85" s="88"/>
      <c r="ALH85" s="88"/>
      <c r="ALI85" s="88"/>
      <c r="ALJ85" s="88"/>
      <c r="ALK85" s="88"/>
      <c r="ALL85" s="88"/>
      <c r="ALM85" s="88"/>
      <c r="ALN85" s="88"/>
      <c r="ALO85" s="88"/>
      <c r="ALP85" s="88"/>
      <c r="ALQ85" s="88"/>
      <c r="ALR85" s="88"/>
      <c r="ALS85" s="88"/>
      <c r="ALT85" s="88"/>
      <c r="ALU85" s="88"/>
      <c r="ALV85" s="88"/>
      <c r="ALW85" s="88"/>
      <c r="ALX85" s="88"/>
      <c r="ALY85" s="88"/>
      <c r="ALZ85" s="88"/>
      <c r="AMA85" s="88"/>
      <c r="AMB85" s="88"/>
      <c r="AMC85" s="88"/>
      <c r="AMD85" s="88"/>
      <c r="AME85" s="88"/>
      <c r="AMF85" s="88"/>
      <c r="AMG85" s="88"/>
      <c r="AMH85" s="88"/>
      <c r="AMI85" s="88"/>
      <c r="AMJ85" s="88"/>
      <c r="AMK85" s="88"/>
      <c r="AML85" s="88"/>
      <c r="AMM85" s="88"/>
      <c r="AMN85" s="88"/>
      <c r="AMO85" s="88"/>
      <c r="AMP85" s="88"/>
      <c r="AMQ85" s="88"/>
      <c r="AMR85" s="88"/>
      <c r="AMS85" s="88"/>
      <c r="AMT85" s="88"/>
      <c r="AMU85" s="88"/>
      <c r="AMV85" s="88"/>
      <c r="AMW85" s="88"/>
      <c r="AMX85" s="88"/>
      <c r="AMY85" s="88"/>
      <c r="AMZ85" s="88"/>
      <c r="ANA85" s="88"/>
      <c r="ANB85" s="88"/>
      <c r="ANC85" s="88"/>
      <c r="AND85" s="88"/>
      <c r="ANE85" s="88"/>
      <c r="ANF85" s="88"/>
      <c r="ANG85" s="88"/>
      <c r="ANH85" s="88"/>
      <c r="ANI85" s="88"/>
      <c r="ANJ85" s="88"/>
      <c r="ANK85" s="88"/>
      <c r="ANL85" s="88"/>
      <c r="ANM85" s="88"/>
      <c r="ANN85" s="88"/>
      <c r="ANO85" s="88"/>
      <c r="ANP85" s="88"/>
      <c r="ANQ85" s="88"/>
      <c r="ANR85" s="88"/>
      <c r="ANS85" s="88"/>
      <c r="ANT85" s="88"/>
      <c r="ANU85" s="88"/>
      <c r="ANV85" s="88"/>
      <c r="ANW85" s="88"/>
      <c r="ANX85" s="88"/>
      <c r="ANY85" s="88"/>
      <c r="ANZ85" s="88"/>
      <c r="AOA85" s="88"/>
      <c r="AOB85" s="88"/>
      <c r="AOC85" s="88"/>
      <c r="AOD85" s="88"/>
      <c r="AOE85" s="88"/>
      <c r="AOF85" s="88"/>
      <c r="AOG85" s="88"/>
      <c r="AOH85" s="88"/>
      <c r="AOI85" s="88"/>
      <c r="AOJ85" s="88"/>
      <c r="AOK85" s="88"/>
      <c r="AOL85" s="88"/>
      <c r="AOM85" s="88"/>
      <c r="AON85" s="88"/>
      <c r="AOO85" s="88"/>
      <c r="AOP85" s="88"/>
      <c r="AOQ85" s="88"/>
      <c r="AOR85" s="88"/>
      <c r="AOS85" s="88"/>
      <c r="AOT85" s="88"/>
      <c r="AOU85" s="88"/>
      <c r="AOV85" s="88"/>
      <c r="AOW85" s="88"/>
      <c r="AOX85" s="88"/>
      <c r="AOY85" s="88"/>
      <c r="AOZ85" s="88"/>
      <c r="APA85" s="88"/>
      <c r="APB85" s="88"/>
      <c r="APC85" s="88"/>
      <c r="APD85" s="88"/>
      <c r="APE85" s="88"/>
      <c r="APF85" s="88"/>
      <c r="APG85" s="88"/>
      <c r="APH85" s="88"/>
      <c r="API85" s="88"/>
      <c r="APJ85" s="88"/>
      <c r="APK85" s="88"/>
      <c r="APL85" s="88"/>
      <c r="APM85" s="88"/>
      <c r="APN85" s="88"/>
      <c r="APO85" s="88"/>
      <c r="APP85" s="88"/>
      <c r="APQ85" s="88"/>
      <c r="APR85" s="88"/>
      <c r="APS85" s="88"/>
      <c r="APT85" s="88"/>
      <c r="APU85" s="88"/>
      <c r="APV85" s="88"/>
      <c r="APW85" s="88"/>
      <c r="APX85" s="88"/>
      <c r="APY85" s="88"/>
      <c r="APZ85" s="88"/>
      <c r="AQA85" s="88"/>
      <c r="AQB85" s="88"/>
      <c r="AQC85" s="88"/>
      <c r="AQD85" s="88"/>
      <c r="AQE85" s="88"/>
      <c r="AQF85" s="88"/>
      <c r="AQG85" s="88"/>
      <c r="AQH85" s="88"/>
      <c r="AQI85" s="88"/>
      <c r="AQJ85" s="88"/>
      <c r="AQK85" s="88"/>
      <c r="AQL85" s="88"/>
      <c r="AQM85" s="88"/>
      <c r="AQN85" s="88"/>
      <c r="AQO85" s="88"/>
      <c r="AQP85" s="88"/>
      <c r="AQQ85" s="88"/>
      <c r="AQR85" s="88"/>
      <c r="AQS85" s="88"/>
      <c r="AQT85" s="88"/>
      <c r="AQU85" s="88"/>
      <c r="AQV85" s="88"/>
      <c r="AQW85" s="88"/>
      <c r="AQX85" s="88"/>
      <c r="AQY85" s="88"/>
      <c r="AQZ85" s="88"/>
      <c r="ARA85" s="88"/>
      <c r="ARB85" s="88"/>
      <c r="ARC85" s="88"/>
      <c r="ARD85" s="88"/>
      <c r="ARE85" s="88"/>
      <c r="ARF85" s="88"/>
      <c r="ARG85" s="88"/>
      <c r="ARH85" s="88"/>
      <c r="ARI85" s="88"/>
      <c r="ARJ85" s="88"/>
      <c r="ARK85" s="88"/>
      <c r="ARL85" s="88"/>
      <c r="ARM85" s="88"/>
      <c r="ARN85" s="88"/>
      <c r="ARO85" s="88"/>
      <c r="ARP85" s="88"/>
      <c r="ARQ85" s="88"/>
      <c r="ARR85" s="88"/>
      <c r="ARS85" s="88"/>
      <c r="ART85" s="88"/>
      <c r="ARU85" s="88"/>
      <c r="ARV85" s="88"/>
      <c r="ARW85" s="88"/>
      <c r="ARX85" s="88"/>
      <c r="ARY85" s="88"/>
      <c r="ARZ85" s="88"/>
      <c r="ASA85" s="88"/>
      <c r="ASB85" s="88"/>
      <c r="ASC85" s="88"/>
      <c r="ASD85" s="88"/>
      <c r="ASE85" s="88"/>
      <c r="ASF85" s="88"/>
      <c r="ASG85" s="88"/>
      <c r="ASH85" s="88"/>
      <c r="ASI85" s="88"/>
      <c r="ASJ85" s="88"/>
      <c r="ASK85" s="88"/>
      <c r="ASL85" s="88"/>
      <c r="ASM85" s="88"/>
      <c r="ASN85" s="88"/>
      <c r="ASO85" s="88"/>
      <c r="ASP85" s="88"/>
      <c r="ASQ85" s="88"/>
      <c r="ASR85" s="88"/>
      <c r="ASS85" s="88"/>
      <c r="AST85" s="88"/>
      <c r="ASU85" s="88"/>
      <c r="ASV85" s="88"/>
      <c r="ASW85" s="88"/>
      <c r="ASX85" s="88"/>
      <c r="ASY85" s="88"/>
      <c r="ASZ85" s="88"/>
      <c r="ATA85" s="88"/>
      <c r="ATB85" s="88"/>
      <c r="ATC85" s="88"/>
      <c r="ATD85" s="88"/>
      <c r="ATE85" s="88"/>
      <c r="ATF85" s="88"/>
      <c r="ATG85" s="88"/>
      <c r="ATH85" s="88"/>
      <c r="ATI85" s="88"/>
      <c r="ATJ85" s="88"/>
      <c r="ATK85" s="88"/>
      <c r="ATL85" s="88"/>
      <c r="ATM85" s="88"/>
      <c r="ATN85" s="88"/>
      <c r="ATO85" s="88"/>
      <c r="ATP85" s="88"/>
      <c r="ATQ85" s="88"/>
      <c r="ATR85" s="88"/>
      <c r="ATS85" s="88"/>
      <c r="ATT85" s="88"/>
      <c r="ATU85" s="88"/>
      <c r="ATV85" s="88"/>
      <c r="ATW85" s="88"/>
      <c r="ATX85" s="88"/>
      <c r="ATY85" s="88"/>
      <c r="ATZ85" s="88"/>
      <c r="AUA85" s="88"/>
      <c r="AUB85" s="88"/>
      <c r="AUC85" s="88"/>
      <c r="AUD85" s="88"/>
      <c r="AUE85" s="88"/>
      <c r="AUF85" s="88"/>
      <c r="AUG85" s="88"/>
      <c r="AUH85" s="88"/>
      <c r="AUI85" s="88"/>
      <c r="AUJ85" s="88"/>
      <c r="AUK85" s="88"/>
      <c r="AUL85" s="88"/>
      <c r="AUM85" s="88"/>
      <c r="AUN85" s="88"/>
      <c r="AUO85" s="88"/>
      <c r="AUP85" s="88"/>
      <c r="AUQ85" s="88"/>
      <c r="AUR85" s="88"/>
      <c r="AUS85" s="88"/>
      <c r="AUT85" s="88"/>
      <c r="AUU85" s="88"/>
      <c r="AUV85" s="88"/>
      <c r="AUW85" s="88"/>
      <c r="AUX85" s="88"/>
      <c r="AUY85" s="88"/>
      <c r="AUZ85" s="88"/>
      <c r="AVA85" s="88"/>
      <c r="AVB85" s="88"/>
      <c r="AVC85" s="88"/>
      <c r="AVD85" s="88"/>
      <c r="AVE85" s="88"/>
      <c r="AVF85" s="88"/>
      <c r="AVG85" s="88"/>
      <c r="AVH85" s="88"/>
      <c r="AVI85" s="88"/>
      <c r="AVJ85" s="88"/>
      <c r="AVK85" s="88"/>
      <c r="AVL85" s="88"/>
      <c r="AVM85" s="88"/>
      <c r="AVN85" s="88"/>
      <c r="AVO85" s="88"/>
      <c r="AVP85" s="88"/>
      <c r="AVQ85" s="88"/>
      <c r="AVR85" s="88"/>
      <c r="AVS85" s="88"/>
      <c r="AVT85" s="88"/>
      <c r="AVU85" s="88"/>
      <c r="AVV85" s="88"/>
      <c r="AVW85" s="88"/>
      <c r="AVX85" s="88"/>
      <c r="AVY85" s="88"/>
      <c r="AVZ85" s="88"/>
      <c r="AWA85" s="88"/>
      <c r="AWB85" s="88"/>
      <c r="AWC85" s="88"/>
      <c r="AWD85" s="88"/>
      <c r="AWE85" s="88"/>
      <c r="AWF85" s="88"/>
      <c r="AWG85" s="88"/>
      <c r="AWH85" s="88"/>
      <c r="AWI85" s="88"/>
      <c r="AWJ85" s="88"/>
      <c r="AWK85" s="88"/>
      <c r="AWL85" s="88"/>
      <c r="AWM85" s="88"/>
      <c r="AWN85" s="88"/>
      <c r="AWO85" s="88"/>
      <c r="AWP85" s="88"/>
      <c r="AWQ85" s="88"/>
      <c r="AWR85" s="88"/>
      <c r="AWS85" s="88"/>
      <c r="AWT85" s="88"/>
      <c r="AWU85" s="88"/>
      <c r="AWV85" s="88"/>
      <c r="AWW85" s="88"/>
      <c r="AWX85" s="88"/>
      <c r="AWY85" s="88"/>
      <c r="AWZ85" s="88"/>
      <c r="AXA85" s="88"/>
      <c r="AXB85" s="88"/>
      <c r="AXC85" s="88"/>
      <c r="AXD85" s="88"/>
      <c r="AXE85" s="88"/>
      <c r="AXF85" s="88"/>
      <c r="AXG85" s="88"/>
      <c r="AXH85" s="88"/>
      <c r="AXI85" s="88"/>
      <c r="AXJ85" s="88"/>
      <c r="AXK85" s="88"/>
      <c r="AXL85" s="88"/>
      <c r="AXM85" s="88"/>
      <c r="AXN85" s="88"/>
      <c r="AXO85" s="88"/>
      <c r="AXP85" s="88"/>
      <c r="AXQ85" s="88"/>
      <c r="AXR85" s="88"/>
      <c r="AXS85" s="88"/>
      <c r="AXT85" s="88"/>
      <c r="AXU85" s="88"/>
      <c r="AXV85" s="88"/>
      <c r="AXW85" s="88"/>
      <c r="AXX85" s="88"/>
      <c r="AXY85" s="88"/>
      <c r="AXZ85" s="88"/>
      <c r="AYA85" s="88"/>
      <c r="AYB85" s="88"/>
      <c r="AYC85" s="88"/>
      <c r="AYD85" s="88"/>
      <c r="AYE85" s="88"/>
      <c r="AYF85" s="88"/>
      <c r="AYG85" s="88"/>
      <c r="AYH85" s="88"/>
      <c r="AYI85" s="88"/>
      <c r="AYJ85" s="88"/>
      <c r="AYK85" s="88"/>
      <c r="AYL85" s="88"/>
      <c r="AYM85" s="88"/>
      <c r="AYN85" s="88"/>
      <c r="AYO85" s="88"/>
      <c r="AYP85" s="88"/>
      <c r="AYQ85" s="88"/>
      <c r="AYR85" s="88"/>
      <c r="AYS85" s="88"/>
      <c r="AYT85" s="88"/>
      <c r="AYU85" s="88"/>
      <c r="AYV85" s="88"/>
      <c r="AYW85" s="88"/>
      <c r="AYX85" s="88"/>
      <c r="AYY85" s="88"/>
      <c r="AYZ85" s="88"/>
      <c r="AZA85" s="88"/>
      <c r="AZB85" s="88"/>
      <c r="AZC85" s="88"/>
      <c r="AZD85" s="88"/>
      <c r="AZE85" s="88"/>
      <c r="AZF85" s="88"/>
      <c r="AZG85" s="88"/>
      <c r="AZH85" s="88"/>
      <c r="AZI85" s="88"/>
      <c r="AZJ85" s="88"/>
      <c r="AZK85" s="88"/>
      <c r="AZL85" s="88"/>
      <c r="AZM85" s="88"/>
      <c r="AZN85" s="88"/>
      <c r="AZO85" s="88"/>
      <c r="AZP85" s="88"/>
      <c r="AZQ85" s="88"/>
      <c r="AZR85" s="88"/>
      <c r="AZS85" s="88"/>
      <c r="AZT85" s="88"/>
      <c r="AZU85" s="88"/>
      <c r="AZV85" s="88"/>
      <c r="AZW85" s="88"/>
      <c r="AZX85" s="88"/>
      <c r="AZY85" s="88"/>
      <c r="AZZ85" s="88"/>
      <c r="BAA85" s="88"/>
      <c r="BAB85" s="88"/>
      <c r="BAC85" s="88"/>
      <c r="BAD85" s="88"/>
      <c r="BAE85" s="88"/>
      <c r="BAF85" s="88"/>
      <c r="BAG85" s="88"/>
      <c r="BAH85" s="88"/>
      <c r="BAI85" s="88"/>
      <c r="BAJ85" s="88"/>
      <c r="BAK85" s="88"/>
      <c r="BAL85" s="88"/>
      <c r="BAM85" s="88"/>
      <c r="BAN85" s="88"/>
      <c r="BAO85" s="88"/>
      <c r="BAP85" s="88"/>
      <c r="BAQ85" s="88"/>
      <c r="BAR85" s="88"/>
      <c r="BAS85" s="88"/>
      <c r="BAT85" s="88"/>
      <c r="BAU85" s="88"/>
      <c r="BAV85" s="88"/>
      <c r="BAW85" s="88"/>
      <c r="BAX85" s="88"/>
      <c r="BAY85" s="88"/>
      <c r="BAZ85" s="88"/>
      <c r="BBA85" s="88"/>
      <c r="BBB85" s="88"/>
      <c r="BBC85" s="88"/>
      <c r="BBD85" s="88"/>
      <c r="BBE85" s="88"/>
      <c r="BBF85" s="88"/>
      <c r="BBG85" s="88"/>
      <c r="BBH85" s="88"/>
      <c r="BBI85" s="88"/>
      <c r="BBJ85" s="88"/>
      <c r="BBK85" s="88"/>
      <c r="BBL85" s="88"/>
      <c r="BBM85" s="88"/>
      <c r="BBN85" s="88"/>
      <c r="BBO85" s="88"/>
      <c r="BBP85" s="88"/>
      <c r="BBQ85" s="88"/>
      <c r="BBR85" s="88"/>
      <c r="BBS85" s="88"/>
      <c r="BBT85" s="88"/>
      <c r="BBU85" s="88"/>
      <c r="BBV85" s="88"/>
      <c r="BBW85" s="88"/>
      <c r="BBX85" s="88"/>
      <c r="BBY85" s="88"/>
      <c r="BBZ85" s="88"/>
      <c r="BCA85" s="88"/>
      <c r="BCB85" s="88"/>
      <c r="BCC85" s="88"/>
      <c r="BCD85" s="88"/>
      <c r="BCE85" s="88"/>
      <c r="BCF85" s="88"/>
      <c r="BCG85" s="88"/>
      <c r="BCH85" s="88"/>
      <c r="BCI85" s="88"/>
      <c r="BCJ85" s="88"/>
      <c r="BCK85" s="88"/>
      <c r="BCL85" s="88"/>
      <c r="BCM85" s="88"/>
      <c r="BCN85" s="88"/>
      <c r="BCO85" s="88"/>
      <c r="BCP85" s="88"/>
      <c r="BCQ85" s="88"/>
      <c r="BCR85" s="88"/>
      <c r="BCS85" s="88"/>
      <c r="BCT85" s="88"/>
      <c r="BCU85" s="88"/>
      <c r="BCV85" s="88"/>
      <c r="BCW85" s="88"/>
      <c r="BCX85" s="88"/>
      <c r="BCY85" s="88"/>
      <c r="BCZ85" s="88"/>
      <c r="BDA85" s="88"/>
      <c r="BDB85" s="88"/>
      <c r="BDC85" s="88"/>
      <c r="BDD85" s="88"/>
      <c r="BDE85" s="88"/>
      <c r="BDF85" s="88"/>
      <c r="BDG85" s="88"/>
      <c r="BDH85" s="88"/>
      <c r="BDI85" s="88"/>
      <c r="BDJ85" s="88"/>
      <c r="BDK85" s="88"/>
      <c r="BDL85" s="88"/>
      <c r="BDM85" s="88"/>
      <c r="BDN85" s="88"/>
      <c r="BDO85" s="88"/>
      <c r="BDP85" s="88"/>
      <c r="BDQ85" s="88"/>
      <c r="BDR85" s="88"/>
      <c r="BDS85" s="88"/>
      <c r="BDT85" s="88"/>
      <c r="BDU85" s="88"/>
      <c r="BDV85" s="88"/>
      <c r="BDW85" s="88"/>
      <c r="BDX85" s="88"/>
      <c r="BDY85" s="88"/>
      <c r="BDZ85" s="88"/>
      <c r="BEA85" s="88"/>
      <c r="BEB85" s="88"/>
      <c r="BEC85" s="88"/>
      <c r="BED85" s="88"/>
      <c r="BEE85" s="88"/>
      <c r="BEF85" s="88"/>
      <c r="BEG85" s="88"/>
      <c r="BEH85" s="88"/>
      <c r="BEI85" s="88"/>
      <c r="BEJ85" s="88"/>
      <c r="BEK85" s="88"/>
      <c r="BEL85" s="88"/>
      <c r="BEM85" s="88"/>
      <c r="BEN85" s="88"/>
      <c r="BEO85" s="88"/>
      <c r="BEP85" s="88"/>
      <c r="BEQ85" s="88"/>
      <c r="BER85" s="88"/>
      <c r="BES85" s="88"/>
      <c r="BET85" s="88"/>
      <c r="BEU85" s="88"/>
      <c r="BEV85" s="88"/>
      <c r="BEW85" s="88"/>
      <c r="BEX85" s="88"/>
      <c r="BEY85" s="88"/>
      <c r="BEZ85" s="88"/>
      <c r="BFA85" s="88"/>
      <c r="BFB85" s="88"/>
      <c r="BFC85" s="88"/>
      <c r="BFD85" s="88"/>
      <c r="BFE85" s="88"/>
      <c r="BFF85" s="88"/>
      <c r="BFG85" s="88"/>
      <c r="BFH85" s="88"/>
      <c r="BFI85" s="88"/>
      <c r="BFJ85" s="88"/>
      <c r="BFK85" s="88"/>
      <c r="BFL85" s="88"/>
      <c r="BFM85" s="88"/>
      <c r="BFN85" s="88"/>
      <c r="BFO85" s="88"/>
      <c r="BFP85" s="88"/>
      <c r="BFQ85" s="88"/>
      <c r="BFR85" s="88"/>
      <c r="BFS85" s="88"/>
      <c r="BFT85" s="88"/>
      <c r="BFU85" s="88"/>
      <c r="BFV85" s="88"/>
      <c r="BFW85" s="88"/>
      <c r="BFX85" s="88"/>
      <c r="BFY85" s="88"/>
      <c r="BFZ85" s="88"/>
      <c r="BGA85" s="88"/>
      <c r="BGB85" s="88"/>
      <c r="BGC85" s="88"/>
      <c r="BGD85" s="88"/>
      <c r="BGE85" s="88"/>
      <c r="BGF85" s="88"/>
      <c r="BGG85" s="88"/>
      <c r="BGH85" s="88"/>
      <c r="BGI85" s="88"/>
      <c r="BGJ85" s="88"/>
      <c r="BGK85" s="88"/>
      <c r="BGL85" s="88"/>
      <c r="BGM85" s="88"/>
      <c r="BGN85" s="88"/>
      <c r="BGO85" s="88"/>
      <c r="BGP85" s="88"/>
      <c r="BGQ85" s="88"/>
      <c r="BGR85" s="88"/>
      <c r="BGS85" s="88"/>
      <c r="BGT85" s="88"/>
      <c r="BGU85" s="88"/>
      <c r="BGV85" s="88"/>
      <c r="BGW85" s="88"/>
      <c r="BGX85" s="88"/>
      <c r="BGY85" s="88"/>
      <c r="BGZ85" s="88"/>
      <c r="BHA85" s="88"/>
      <c r="BHB85" s="88"/>
      <c r="BHC85" s="88"/>
      <c r="BHD85" s="88"/>
      <c r="BHE85" s="88"/>
      <c r="BHF85" s="88"/>
      <c r="BHG85" s="88"/>
      <c r="BHH85" s="88"/>
      <c r="BHI85" s="88"/>
      <c r="BHJ85" s="88"/>
      <c r="BHK85" s="88"/>
      <c r="BHL85" s="88"/>
      <c r="BHM85" s="88"/>
      <c r="BHN85" s="88"/>
      <c r="BHO85" s="88"/>
      <c r="BHP85" s="88"/>
      <c r="BHQ85" s="88"/>
      <c r="BHR85" s="88"/>
      <c r="BHS85" s="88"/>
      <c r="BHT85" s="88"/>
      <c r="BHU85" s="88"/>
      <c r="BHV85" s="88"/>
      <c r="BHW85" s="88"/>
      <c r="BHX85" s="88"/>
      <c r="BHY85" s="88"/>
      <c r="BHZ85" s="88"/>
      <c r="BIA85" s="88"/>
      <c r="BIB85" s="88"/>
      <c r="BIC85" s="88"/>
      <c r="BID85" s="88"/>
      <c r="BIE85" s="88"/>
      <c r="BIF85" s="88"/>
      <c r="BIG85" s="88"/>
      <c r="BIH85" s="88"/>
      <c r="BII85" s="88"/>
      <c r="BIJ85" s="88"/>
      <c r="BIK85" s="88"/>
      <c r="BIL85" s="88"/>
      <c r="BIM85" s="88"/>
      <c r="BIN85" s="88"/>
      <c r="BIO85" s="88"/>
      <c r="BIP85" s="88"/>
      <c r="BIQ85" s="88"/>
      <c r="BIR85" s="88"/>
      <c r="BIS85" s="88"/>
      <c r="BIT85" s="88"/>
      <c r="BIU85" s="88"/>
      <c r="BIV85" s="88"/>
      <c r="BIW85" s="88"/>
      <c r="BIX85" s="88"/>
      <c r="BIY85" s="88"/>
      <c r="BIZ85" s="88"/>
      <c r="BJA85" s="88"/>
      <c r="BJB85" s="88"/>
      <c r="BJC85" s="88"/>
      <c r="BJD85" s="88"/>
      <c r="BJE85" s="88"/>
      <c r="BJF85" s="88"/>
      <c r="BJG85" s="88"/>
      <c r="BJH85" s="88"/>
      <c r="BJI85" s="88"/>
      <c r="BJJ85" s="88"/>
      <c r="BJK85" s="88"/>
      <c r="BJL85" s="88"/>
      <c r="BJM85" s="88"/>
      <c r="BJN85" s="88"/>
      <c r="BJO85" s="88"/>
      <c r="BJP85" s="88"/>
      <c r="BJQ85" s="88"/>
      <c r="BJR85" s="88"/>
      <c r="BJS85" s="88"/>
      <c r="BJT85" s="88"/>
      <c r="BJU85" s="88"/>
      <c r="BJV85" s="88"/>
      <c r="BJW85" s="88"/>
      <c r="BJX85" s="88"/>
      <c r="BJY85" s="88"/>
      <c r="BJZ85" s="88"/>
      <c r="BKA85" s="88"/>
      <c r="BKB85" s="88"/>
      <c r="BKC85" s="88"/>
      <c r="BKD85" s="88"/>
      <c r="BKE85" s="88"/>
      <c r="BKF85" s="88"/>
      <c r="BKG85" s="88"/>
      <c r="BKH85" s="88"/>
      <c r="BKI85" s="88"/>
      <c r="BKJ85" s="88"/>
      <c r="BKK85" s="88"/>
      <c r="BKL85" s="88"/>
      <c r="BKM85" s="88"/>
      <c r="BKN85" s="88"/>
      <c r="BKO85" s="88"/>
      <c r="BKP85" s="88"/>
      <c r="BKQ85" s="88"/>
      <c r="BKR85" s="88"/>
      <c r="BKS85" s="88"/>
      <c r="BKT85" s="88"/>
      <c r="BKU85" s="88"/>
      <c r="BKV85" s="88"/>
      <c r="BKW85" s="88"/>
      <c r="BKX85" s="88"/>
      <c r="BKY85" s="88"/>
      <c r="BKZ85" s="88"/>
      <c r="BLA85" s="88"/>
      <c r="BLB85" s="88"/>
      <c r="BLC85" s="88"/>
      <c r="BLD85" s="88"/>
      <c r="BLE85" s="88"/>
      <c r="BLF85" s="88"/>
      <c r="BLG85" s="88"/>
      <c r="BLH85" s="88"/>
      <c r="BLI85" s="88"/>
      <c r="BLJ85" s="88"/>
      <c r="BLK85" s="88"/>
      <c r="BLL85" s="88"/>
      <c r="BLM85" s="88"/>
      <c r="BLN85" s="88"/>
      <c r="BLO85" s="88"/>
      <c r="BLP85" s="88"/>
      <c r="BLQ85" s="88"/>
      <c r="BLR85" s="88"/>
      <c r="BLS85" s="88"/>
      <c r="BLT85" s="88"/>
      <c r="BLU85" s="88"/>
      <c r="BLV85" s="88"/>
      <c r="BLW85" s="88"/>
      <c r="BLX85" s="88"/>
      <c r="BLY85" s="88"/>
      <c r="BLZ85" s="88"/>
      <c r="BMA85" s="88"/>
      <c r="BMB85" s="88"/>
      <c r="BMC85" s="88"/>
      <c r="BMD85" s="88"/>
      <c r="BME85" s="88"/>
      <c r="BMF85" s="88"/>
      <c r="BMG85" s="88"/>
      <c r="BMH85" s="88"/>
      <c r="BMI85" s="88"/>
      <c r="BMJ85" s="88"/>
      <c r="BMK85" s="88"/>
      <c r="BML85" s="88"/>
      <c r="BMM85" s="88"/>
      <c r="BMN85" s="88"/>
      <c r="BMO85" s="88"/>
      <c r="BMP85" s="88"/>
      <c r="BMQ85" s="88"/>
      <c r="BMR85" s="88"/>
      <c r="BMS85" s="88"/>
      <c r="BMT85" s="88"/>
      <c r="BMU85" s="88"/>
      <c r="BMV85" s="88"/>
      <c r="BMW85" s="88"/>
      <c r="BMX85" s="88"/>
      <c r="BMY85" s="88"/>
      <c r="BMZ85" s="88"/>
      <c r="BNA85" s="88"/>
      <c r="BNB85" s="88"/>
      <c r="BNC85" s="88"/>
      <c r="BND85" s="88"/>
      <c r="BNE85" s="88"/>
      <c r="BNF85" s="88"/>
      <c r="BNG85" s="88"/>
      <c r="BNH85" s="88"/>
      <c r="BNI85" s="88"/>
      <c r="BNJ85" s="88"/>
      <c r="BNK85" s="88"/>
      <c r="BNL85" s="88"/>
      <c r="BNM85" s="88"/>
      <c r="BNN85" s="88"/>
      <c r="BNO85" s="88"/>
      <c r="BNP85" s="88"/>
      <c r="BNQ85" s="88"/>
      <c r="BNR85" s="88"/>
      <c r="BNS85" s="88"/>
      <c r="BNT85" s="88"/>
      <c r="BNU85" s="88"/>
      <c r="BNV85" s="88"/>
      <c r="BNW85" s="88"/>
      <c r="BNX85" s="88"/>
      <c r="BNY85" s="88"/>
      <c r="BNZ85" s="88"/>
      <c r="BOA85" s="88"/>
      <c r="BOB85" s="88"/>
      <c r="BOC85" s="88"/>
      <c r="BOD85" s="88"/>
      <c r="BOE85" s="88"/>
      <c r="BOF85" s="88"/>
      <c r="BOG85" s="88"/>
      <c r="BOH85" s="88"/>
      <c r="BOI85" s="88"/>
      <c r="BOJ85" s="88"/>
      <c r="BOK85" s="88"/>
      <c r="BOL85" s="88"/>
      <c r="BOM85" s="88"/>
      <c r="BON85" s="88"/>
      <c r="BOO85" s="88"/>
      <c r="BOP85" s="88"/>
      <c r="BOQ85" s="88"/>
      <c r="BOR85" s="88"/>
      <c r="BOS85" s="88"/>
      <c r="BOT85" s="88"/>
      <c r="BOU85" s="88"/>
      <c r="BOV85" s="88"/>
      <c r="BOW85" s="88"/>
      <c r="BOX85" s="88"/>
      <c r="BOY85" s="88"/>
      <c r="BOZ85" s="88"/>
      <c r="BPA85" s="88"/>
      <c r="BPB85" s="88"/>
      <c r="BPC85" s="88"/>
      <c r="BPD85" s="88"/>
      <c r="BPE85" s="88"/>
      <c r="BPF85" s="88"/>
      <c r="BPG85" s="88"/>
      <c r="BPH85" s="88"/>
      <c r="BPI85" s="88"/>
      <c r="BPJ85" s="88"/>
      <c r="BPK85" s="88"/>
      <c r="BPL85" s="88"/>
      <c r="BPM85" s="88"/>
      <c r="BPN85" s="88"/>
      <c r="BPO85" s="88"/>
      <c r="BPP85" s="88"/>
      <c r="BPQ85" s="88"/>
      <c r="BPR85" s="88"/>
      <c r="BPS85" s="88"/>
      <c r="BPT85" s="88"/>
      <c r="BPU85" s="88"/>
      <c r="BPV85" s="88"/>
      <c r="BPW85" s="88"/>
      <c r="BPX85" s="88"/>
      <c r="BPY85" s="88"/>
      <c r="BPZ85" s="88"/>
      <c r="BQA85" s="88"/>
      <c r="BQB85" s="88"/>
      <c r="BQC85" s="88"/>
      <c r="BQD85" s="88"/>
      <c r="BQE85" s="88"/>
      <c r="BQF85" s="88"/>
      <c r="BQG85" s="88"/>
      <c r="BQH85" s="88"/>
      <c r="BQI85" s="88"/>
      <c r="BQJ85" s="88"/>
      <c r="BQK85" s="88"/>
      <c r="BQL85" s="88"/>
      <c r="BQM85" s="88"/>
      <c r="BQN85" s="88"/>
      <c r="BQO85" s="88"/>
      <c r="BQP85" s="88"/>
      <c r="BQQ85" s="88"/>
      <c r="BQR85" s="88"/>
      <c r="BQS85" s="88"/>
      <c r="BQT85" s="88"/>
      <c r="BQU85" s="88"/>
      <c r="BQV85" s="88"/>
      <c r="BQW85" s="88"/>
      <c r="BQX85" s="88"/>
      <c r="BQY85" s="88"/>
      <c r="BQZ85" s="88"/>
      <c r="BRA85" s="88"/>
      <c r="BRB85" s="88"/>
      <c r="BRC85" s="88"/>
      <c r="BRD85" s="88"/>
      <c r="BRE85" s="88"/>
      <c r="BRF85" s="88"/>
      <c r="BRG85" s="88"/>
      <c r="BRH85" s="88"/>
      <c r="BRI85" s="88"/>
      <c r="BRJ85" s="88"/>
      <c r="BRK85" s="88"/>
      <c r="BRL85" s="88"/>
      <c r="BRM85" s="88"/>
      <c r="BRN85" s="88"/>
      <c r="BRO85" s="88"/>
      <c r="BRP85" s="88"/>
      <c r="BRQ85" s="88"/>
      <c r="BRR85" s="88"/>
      <c r="BRS85" s="88"/>
      <c r="BRT85" s="88"/>
      <c r="BRU85" s="88"/>
      <c r="BRV85" s="88"/>
      <c r="BRW85" s="88"/>
      <c r="BRX85" s="88"/>
      <c r="BRY85" s="88"/>
      <c r="BRZ85" s="88"/>
      <c r="BSA85" s="88"/>
      <c r="BSB85" s="88"/>
      <c r="BSC85" s="88"/>
      <c r="BSD85" s="88"/>
      <c r="BSE85" s="88"/>
      <c r="BSF85" s="88"/>
      <c r="BSG85" s="88"/>
      <c r="BSH85" s="88"/>
      <c r="BSI85" s="88"/>
      <c r="BSJ85" s="88"/>
      <c r="BSK85" s="88"/>
      <c r="BSL85" s="88"/>
      <c r="BSM85" s="88"/>
      <c r="BSN85" s="88"/>
      <c r="BSO85" s="88"/>
      <c r="BSP85" s="88"/>
      <c r="BSQ85" s="88"/>
      <c r="BSR85" s="88"/>
      <c r="BSS85" s="88"/>
      <c r="BST85" s="88"/>
      <c r="BSU85" s="88"/>
      <c r="BSV85" s="88"/>
      <c r="BSW85" s="88"/>
      <c r="BSX85" s="88"/>
      <c r="BSY85" s="88"/>
      <c r="BSZ85" s="88"/>
      <c r="BTA85" s="88"/>
      <c r="BTB85" s="88"/>
      <c r="BTC85" s="88"/>
      <c r="BTD85" s="88"/>
      <c r="BTE85" s="88"/>
      <c r="BTF85" s="88"/>
      <c r="BTG85" s="88"/>
      <c r="BTH85" s="88"/>
      <c r="BTI85" s="88"/>
      <c r="BTJ85" s="88"/>
      <c r="BTK85" s="88"/>
      <c r="BTL85" s="88"/>
      <c r="BTM85" s="88"/>
      <c r="BTN85" s="88"/>
      <c r="BTO85" s="88"/>
      <c r="BTP85" s="88"/>
      <c r="BTQ85" s="88"/>
      <c r="BTR85" s="88"/>
      <c r="BTS85" s="88"/>
      <c r="BTT85" s="88"/>
      <c r="BTU85" s="88"/>
      <c r="BTV85" s="88"/>
      <c r="BTW85" s="88"/>
      <c r="BTX85" s="88"/>
      <c r="BTY85" s="88"/>
      <c r="BTZ85" s="88"/>
      <c r="BUA85" s="88"/>
      <c r="BUB85" s="88"/>
      <c r="BUC85" s="88"/>
      <c r="BUD85" s="88"/>
      <c r="BUE85" s="88"/>
      <c r="BUF85" s="88"/>
      <c r="BUG85" s="88"/>
      <c r="BUH85" s="88"/>
      <c r="BUI85" s="88"/>
      <c r="BUJ85" s="88"/>
      <c r="BUK85" s="88"/>
      <c r="BUL85" s="88"/>
      <c r="BUM85" s="88"/>
      <c r="BUN85" s="88"/>
      <c r="BUO85" s="88"/>
      <c r="BUP85" s="88"/>
      <c r="BUQ85" s="88"/>
      <c r="BUR85" s="88"/>
      <c r="BUS85" s="88"/>
      <c r="BUT85" s="88"/>
      <c r="BUU85" s="88"/>
      <c r="BUV85" s="88"/>
      <c r="BUW85" s="88"/>
      <c r="BUX85" s="88"/>
      <c r="BUY85" s="88"/>
      <c r="BUZ85" s="88"/>
      <c r="BVA85" s="88"/>
      <c r="BVB85" s="88"/>
      <c r="BVC85" s="88"/>
      <c r="BVD85" s="88"/>
      <c r="BVE85" s="88"/>
      <c r="BVF85" s="88"/>
      <c r="BVG85" s="88"/>
      <c r="BVH85" s="88"/>
      <c r="BVI85" s="88"/>
      <c r="BVJ85" s="88"/>
      <c r="BVK85" s="88"/>
      <c r="BVL85" s="88"/>
      <c r="BVM85" s="88"/>
      <c r="BVN85" s="88"/>
      <c r="BVO85" s="88"/>
      <c r="BVP85" s="88"/>
      <c r="BVQ85" s="88"/>
      <c r="BVR85" s="88"/>
      <c r="BVS85" s="88"/>
      <c r="BVT85" s="88"/>
      <c r="BVU85" s="88"/>
      <c r="BVV85" s="88"/>
      <c r="BVW85" s="88"/>
      <c r="BVX85" s="88"/>
      <c r="BVY85" s="88"/>
      <c r="BVZ85" s="88"/>
      <c r="BWA85" s="88"/>
      <c r="BWB85" s="88"/>
      <c r="BWC85" s="88"/>
      <c r="BWD85" s="88"/>
      <c r="BWE85" s="88"/>
      <c r="BWF85" s="88"/>
      <c r="BWG85" s="88"/>
      <c r="BWH85" s="88"/>
      <c r="BWI85" s="88"/>
      <c r="BWJ85" s="88"/>
      <c r="BWK85" s="88"/>
      <c r="BWL85" s="88"/>
      <c r="BWM85" s="88"/>
      <c r="BWN85" s="88"/>
      <c r="BWO85" s="88"/>
      <c r="BWP85" s="88"/>
      <c r="BWQ85" s="88"/>
      <c r="BWR85" s="88"/>
      <c r="BWS85" s="88"/>
      <c r="BWT85" s="88"/>
      <c r="BWU85" s="88"/>
      <c r="BWV85" s="88"/>
      <c r="BWW85" s="88"/>
      <c r="BWX85" s="88"/>
      <c r="BWY85" s="88"/>
      <c r="BWZ85" s="88"/>
      <c r="BXA85" s="88"/>
      <c r="BXB85" s="88"/>
      <c r="BXC85" s="88"/>
      <c r="BXD85" s="88"/>
      <c r="BXE85" s="88"/>
      <c r="BXF85" s="88"/>
      <c r="BXG85" s="88"/>
      <c r="BXH85" s="88"/>
      <c r="BXI85" s="88"/>
      <c r="BXJ85" s="88"/>
      <c r="BXK85" s="88"/>
      <c r="BXL85" s="88"/>
      <c r="BXM85" s="88"/>
      <c r="BXN85" s="88"/>
      <c r="BXO85" s="88"/>
      <c r="BXP85" s="88"/>
      <c r="BXQ85" s="88"/>
      <c r="BXR85" s="88"/>
      <c r="BXS85" s="88"/>
      <c r="BXT85" s="88"/>
      <c r="BXU85" s="88"/>
      <c r="BXV85" s="88"/>
      <c r="BXW85" s="88"/>
      <c r="BXX85" s="88"/>
      <c r="BXY85" s="88"/>
      <c r="BXZ85" s="88"/>
      <c r="BYA85" s="88"/>
      <c r="BYB85" s="88"/>
      <c r="BYC85" s="88"/>
      <c r="BYD85" s="88"/>
      <c r="BYE85" s="88"/>
      <c r="BYF85" s="88"/>
      <c r="BYG85" s="88"/>
      <c r="BYH85" s="88"/>
      <c r="BYI85" s="88"/>
      <c r="BYJ85" s="88"/>
      <c r="BYK85" s="88"/>
      <c r="BYL85" s="88"/>
      <c r="BYM85" s="88"/>
      <c r="BYN85" s="88"/>
      <c r="BYO85" s="88"/>
      <c r="BYP85" s="88"/>
      <c r="BYQ85" s="88"/>
      <c r="BYR85" s="88"/>
      <c r="BYS85" s="88"/>
      <c r="BYT85" s="88"/>
      <c r="BYU85" s="88"/>
      <c r="BYV85" s="88"/>
      <c r="BYW85" s="88"/>
      <c r="BYX85" s="88"/>
      <c r="BYY85" s="88"/>
      <c r="BYZ85" s="88"/>
      <c r="BZA85" s="88"/>
      <c r="BZB85" s="88"/>
      <c r="BZC85" s="88"/>
      <c r="BZD85" s="88"/>
      <c r="BZE85" s="88"/>
      <c r="BZF85" s="88"/>
      <c r="BZG85" s="88"/>
      <c r="BZH85" s="88"/>
      <c r="BZI85" s="88"/>
      <c r="BZJ85" s="88"/>
      <c r="BZK85" s="88"/>
      <c r="BZL85" s="88"/>
      <c r="BZM85" s="88"/>
      <c r="BZN85" s="88"/>
      <c r="BZO85" s="88"/>
      <c r="BZP85" s="88"/>
      <c r="BZQ85" s="88"/>
      <c r="BZR85" s="88"/>
      <c r="BZS85" s="88"/>
      <c r="BZT85" s="88"/>
      <c r="BZU85" s="88"/>
      <c r="BZV85" s="88"/>
      <c r="BZW85" s="88"/>
      <c r="BZX85" s="88"/>
      <c r="BZY85" s="88"/>
      <c r="BZZ85" s="88"/>
      <c r="CAA85" s="88"/>
      <c r="CAB85" s="88"/>
      <c r="CAC85" s="88"/>
      <c r="CAD85" s="88"/>
      <c r="CAE85" s="88"/>
      <c r="CAF85" s="88"/>
      <c r="CAG85" s="88"/>
      <c r="CAH85" s="88"/>
      <c r="CAI85" s="88"/>
      <c r="CAJ85" s="88"/>
      <c r="CAK85" s="88"/>
      <c r="CAL85" s="88"/>
      <c r="CAM85" s="88"/>
      <c r="CAN85" s="88"/>
      <c r="CAO85" s="88"/>
      <c r="CAP85" s="88"/>
      <c r="CAQ85" s="88"/>
      <c r="CAR85" s="88"/>
      <c r="CAS85" s="88"/>
      <c r="CAT85" s="88"/>
      <c r="CAU85" s="88"/>
      <c r="CAV85" s="88"/>
      <c r="CAW85" s="88"/>
      <c r="CAX85" s="88"/>
      <c r="CAY85" s="88"/>
      <c r="CAZ85" s="88"/>
      <c r="CBA85" s="88"/>
      <c r="CBB85" s="88"/>
      <c r="CBC85" s="88"/>
      <c r="CBD85" s="88"/>
      <c r="CBE85" s="88"/>
      <c r="CBF85" s="88"/>
      <c r="CBG85" s="88"/>
      <c r="CBH85" s="88"/>
      <c r="CBI85" s="88"/>
      <c r="CBJ85" s="88"/>
      <c r="CBK85" s="88"/>
      <c r="CBL85" s="88"/>
      <c r="CBM85" s="88"/>
      <c r="CBN85" s="88"/>
      <c r="CBO85" s="88"/>
      <c r="CBP85" s="88"/>
      <c r="CBQ85" s="88"/>
      <c r="CBR85" s="88"/>
      <c r="CBS85" s="88"/>
      <c r="CBT85" s="88"/>
      <c r="CBU85" s="88"/>
      <c r="CBV85" s="88"/>
      <c r="CBW85" s="88"/>
      <c r="CBX85" s="88"/>
      <c r="CBY85" s="88"/>
      <c r="CBZ85" s="88"/>
      <c r="CCA85" s="88"/>
      <c r="CCB85" s="88"/>
      <c r="CCC85" s="88"/>
      <c r="CCD85" s="88"/>
      <c r="CCE85" s="88"/>
      <c r="CCF85" s="88"/>
      <c r="CCG85" s="88"/>
      <c r="CCH85" s="88"/>
      <c r="CCI85" s="88"/>
      <c r="CCJ85" s="88"/>
      <c r="CCK85" s="88"/>
      <c r="CCL85" s="88"/>
      <c r="CCM85" s="88"/>
      <c r="CCN85" s="88"/>
      <c r="CCO85" s="88"/>
      <c r="CCP85" s="88"/>
      <c r="CCQ85" s="88"/>
      <c r="CCR85" s="88"/>
      <c r="CCS85" s="88"/>
      <c r="CCT85" s="88"/>
      <c r="CCU85" s="88"/>
      <c r="CCV85" s="88"/>
      <c r="CCW85" s="88"/>
      <c r="CCX85" s="88"/>
      <c r="CCY85" s="88"/>
      <c r="CCZ85" s="88"/>
      <c r="CDA85" s="88"/>
      <c r="CDB85" s="88"/>
      <c r="CDC85" s="88"/>
      <c r="CDD85" s="88"/>
      <c r="CDE85" s="88"/>
      <c r="CDF85" s="88"/>
      <c r="CDG85" s="88"/>
      <c r="CDH85" s="88"/>
      <c r="CDI85" s="88"/>
      <c r="CDJ85" s="88"/>
      <c r="CDK85" s="88"/>
      <c r="CDL85" s="88"/>
      <c r="CDM85" s="88"/>
      <c r="CDN85" s="88"/>
      <c r="CDO85" s="88"/>
      <c r="CDP85" s="88"/>
      <c r="CDQ85" s="88"/>
      <c r="CDR85" s="88"/>
      <c r="CDS85" s="88"/>
      <c r="CDT85" s="88"/>
      <c r="CDU85" s="88"/>
      <c r="CDV85" s="88"/>
      <c r="CDW85" s="88"/>
      <c r="CDX85" s="88"/>
      <c r="CDY85" s="88"/>
      <c r="CDZ85" s="88"/>
      <c r="CEA85" s="88"/>
      <c r="CEB85" s="88"/>
      <c r="CEC85" s="88"/>
      <c r="CED85" s="88"/>
      <c r="CEE85" s="88"/>
      <c r="CEF85" s="88"/>
      <c r="CEG85" s="88"/>
      <c r="CEH85" s="88"/>
      <c r="CEI85" s="88"/>
      <c r="CEJ85" s="88"/>
      <c r="CEK85" s="88"/>
      <c r="CEL85" s="88"/>
      <c r="CEM85" s="88"/>
      <c r="CEN85" s="88"/>
      <c r="CEO85" s="88"/>
      <c r="CEP85" s="88"/>
      <c r="CEQ85" s="88"/>
      <c r="CER85" s="88"/>
      <c r="CES85" s="88"/>
      <c r="CET85" s="88"/>
      <c r="CEU85" s="88"/>
      <c r="CEV85" s="88"/>
      <c r="CEW85" s="88"/>
      <c r="CEX85" s="88"/>
      <c r="CEY85" s="88"/>
      <c r="CEZ85" s="88"/>
      <c r="CFA85" s="88"/>
      <c r="CFB85" s="88"/>
      <c r="CFC85" s="88"/>
      <c r="CFD85" s="88"/>
      <c r="CFE85" s="88"/>
      <c r="CFF85" s="88"/>
      <c r="CFG85" s="88"/>
      <c r="CFH85" s="88"/>
      <c r="CFI85" s="88"/>
      <c r="CFJ85" s="88"/>
      <c r="CFK85" s="88"/>
      <c r="CFL85" s="88"/>
      <c r="CFM85" s="88"/>
      <c r="CFN85" s="88"/>
      <c r="CFO85" s="88"/>
      <c r="CFP85" s="88"/>
      <c r="CFQ85" s="88"/>
      <c r="CFR85" s="88"/>
      <c r="CFS85" s="88"/>
      <c r="CFT85" s="88"/>
      <c r="CFU85" s="88"/>
      <c r="CFV85" s="88"/>
      <c r="CFW85" s="88"/>
      <c r="CFX85" s="88"/>
      <c r="CFY85" s="88"/>
      <c r="CFZ85" s="88"/>
      <c r="CGA85" s="88"/>
      <c r="CGB85" s="88"/>
      <c r="CGC85" s="88"/>
      <c r="CGD85" s="88"/>
      <c r="CGE85" s="88"/>
      <c r="CGF85" s="88"/>
      <c r="CGG85" s="88"/>
      <c r="CGH85" s="88"/>
      <c r="CGI85" s="88"/>
      <c r="CGJ85" s="88"/>
      <c r="CGK85" s="88"/>
      <c r="CGL85" s="88"/>
      <c r="CGM85" s="88"/>
      <c r="CGN85" s="88"/>
      <c r="CGO85" s="88"/>
      <c r="CGP85" s="88"/>
      <c r="CGQ85" s="88"/>
      <c r="CGR85" s="88"/>
      <c r="CGS85" s="88"/>
      <c r="CGT85" s="88"/>
      <c r="CGU85" s="88"/>
      <c r="CGV85" s="88"/>
      <c r="CGW85" s="88"/>
      <c r="CGX85" s="88"/>
      <c r="CGY85" s="88"/>
      <c r="CGZ85" s="88"/>
      <c r="CHA85" s="88"/>
      <c r="CHB85" s="88"/>
      <c r="CHC85" s="88"/>
      <c r="CHD85" s="88"/>
      <c r="CHE85" s="88"/>
      <c r="CHF85" s="88"/>
      <c r="CHG85" s="88"/>
      <c r="CHH85" s="88"/>
      <c r="CHI85" s="88"/>
      <c r="CHJ85" s="88"/>
      <c r="CHK85" s="88"/>
      <c r="CHL85" s="88"/>
      <c r="CHM85" s="88"/>
      <c r="CHN85" s="88"/>
      <c r="CHO85" s="88"/>
      <c r="CHP85" s="88"/>
      <c r="CHQ85" s="88"/>
      <c r="CHR85" s="88"/>
      <c r="CHS85" s="88"/>
      <c r="CHT85" s="88"/>
      <c r="CHU85" s="88"/>
      <c r="CHV85" s="88"/>
      <c r="CHW85" s="88"/>
      <c r="CHX85" s="88"/>
      <c r="CHY85" s="88"/>
      <c r="CHZ85" s="88"/>
      <c r="CIA85" s="88"/>
      <c r="CIB85" s="88"/>
      <c r="CIC85" s="88"/>
      <c r="CID85" s="88"/>
      <c r="CIE85" s="88"/>
      <c r="CIF85" s="88"/>
      <c r="CIG85" s="88"/>
      <c r="CIH85" s="88"/>
      <c r="CII85" s="88"/>
      <c r="CIJ85" s="88"/>
      <c r="CIK85" s="88"/>
      <c r="CIL85" s="88"/>
      <c r="CIM85" s="88"/>
      <c r="CIN85" s="88"/>
      <c r="CIO85" s="88"/>
      <c r="CIP85" s="88"/>
      <c r="CIQ85" s="88"/>
      <c r="CIR85" s="88"/>
      <c r="CIS85" s="88"/>
      <c r="CIT85" s="88"/>
      <c r="CIU85" s="88"/>
      <c r="CIV85" s="88"/>
      <c r="CIW85" s="88"/>
      <c r="CIX85" s="88"/>
      <c r="CIY85" s="88"/>
      <c r="CIZ85" s="88"/>
      <c r="CJA85" s="88"/>
      <c r="CJB85" s="88"/>
      <c r="CJC85" s="88"/>
      <c r="CJD85" s="88"/>
      <c r="CJE85" s="88"/>
      <c r="CJF85" s="88"/>
      <c r="CJG85" s="88"/>
      <c r="CJH85" s="88"/>
      <c r="CJI85" s="88"/>
      <c r="CJJ85" s="88"/>
      <c r="CJK85" s="88"/>
      <c r="CJL85" s="88"/>
      <c r="CJM85" s="88"/>
      <c r="CJN85" s="88"/>
      <c r="CJO85" s="88"/>
      <c r="CJP85" s="88"/>
      <c r="CJQ85" s="88"/>
      <c r="CJR85" s="88"/>
      <c r="CJS85" s="88"/>
      <c r="CJT85" s="88"/>
      <c r="CJU85" s="88"/>
      <c r="CJV85" s="88"/>
      <c r="CJW85" s="88"/>
      <c r="CJX85" s="88"/>
      <c r="CJY85" s="88"/>
      <c r="CJZ85" s="88"/>
      <c r="CKA85" s="88"/>
      <c r="CKB85" s="88"/>
      <c r="CKC85" s="88"/>
      <c r="CKD85" s="88"/>
      <c r="CKE85" s="88"/>
      <c r="CKF85" s="88"/>
      <c r="CKG85" s="88"/>
      <c r="CKH85" s="88"/>
      <c r="CKI85" s="88"/>
      <c r="CKJ85" s="88"/>
      <c r="CKK85" s="88"/>
      <c r="CKL85" s="88"/>
      <c r="CKM85" s="88"/>
      <c r="CKN85" s="88"/>
      <c r="CKO85" s="88"/>
      <c r="CKP85" s="88"/>
      <c r="CKQ85" s="88"/>
      <c r="CKR85" s="88"/>
      <c r="CKS85" s="88"/>
      <c r="CKT85" s="88"/>
      <c r="CKU85" s="88"/>
      <c r="CKV85" s="88"/>
      <c r="CKW85" s="88"/>
      <c r="CKX85" s="88"/>
      <c r="CKY85" s="88"/>
      <c r="CKZ85" s="88"/>
      <c r="CLA85" s="88"/>
      <c r="CLB85" s="88"/>
      <c r="CLC85" s="88"/>
      <c r="CLD85" s="88"/>
      <c r="CLE85" s="88"/>
      <c r="CLF85" s="88"/>
      <c r="CLG85" s="88"/>
      <c r="CLH85" s="88"/>
      <c r="CLI85" s="88"/>
      <c r="CLJ85" s="88"/>
      <c r="CLK85" s="88"/>
      <c r="CLL85" s="88"/>
      <c r="CLM85" s="88"/>
      <c r="CLN85" s="88"/>
      <c r="CLO85" s="88"/>
      <c r="CLP85" s="88"/>
      <c r="CLQ85" s="88"/>
      <c r="CLR85" s="88"/>
      <c r="CLS85" s="88"/>
      <c r="CLT85" s="88"/>
      <c r="CLU85" s="88"/>
      <c r="CLV85" s="88"/>
      <c r="CLW85" s="88"/>
      <c r="CLX85" s="88"/>
      <c r="CLY85" s="88"/>
      <c r="CLZ85" s="88"/>
      <c r="CMA85" s="88"/>
      <c r="CMB85" s="88"/>
      <c r="CMC85" s="88"/>
      <c r="CMD85" s="88"/>
      <c r="CME85" s="88"/>
      <c r="CMF85" s="88"/>
      <c r="CMG85" s="88"/>
      <c r="CMH85" s="88"/>
      <c r="CMI85" s="88"/>
      <c r="CMJ85" s="88"/>
      <c r="CMK85" s="88"/>
      <c r="CML85" s="88"/>
      <c r="CMM85" s="88"/>
      <c r="CMN85" s="88"/>
      <c r="CMO85" s="88"/>
      <c r="CMP85" s="88"/>
      <c r="CMQ85" s="88"/>
      <c r="CMR85" s="88"/>
      <c r="CMS85" s="88"/>
      <c r="CMT85" s="88"/>
      <c r="CMU85" s="88"/>
      <c r="CMV85" s="88"/>
      <c r="CMW85" s="88"/>
      <c r="CMX85" s="88"/>
      <c r="CMY85" s="88"/>
      <c r="CMZ85" s="88"/>
      <c r="CNA85" s="88"/>
      <c r="CNB85" s="88"/>
      <c r="CNC85" s="88"/>
      <c r="CND85" s="88"/>
      <c r="CNE85" s="88"/>
      <c r="CNF85" s="88"/>
      <c r="CNG85" s="88"/>
      <c r="CNH85" s="88"/>
      <c r="CNI85" s="88"/>
      <c r="CNJ85" s="88"/>
      <c r="CNK85" s="88"/>
      <c r="CNL85" s="88"/>
      <c r="CNM85" s="88"/>
      <c r="CNN85" s="88"/>
      <c r="CNO85" s="88"/>
      <c r="CNP85" s="88"/>
      <c r="CNQ85" s="88"/>
      <c r="CNR85" s="88"/>
      <c r="CNS85" s="88"/>
      <c r="CNT85" s="88"/>
      <c r="CNU85" s="88"/>
      <c r="CNV85" s="88"/>
      <c r="CNW85" s="88"/>
      <c r="CNX85" s="88"/>
      <c r="CNY85" s="88"/>
      <c r="CNZ85" s="88"/>
      <c r="COA85" s="88"/>
      <c r="COB85" s="88"/>
      <c r="COC85" s="88"/>
      <c r="COD85" s="88"/>
      <c r="COE85" s="88"/>
      <c r="COF85" s="88"/>
      <c r="COG85" s="88"/>
      <c r="COH85" s="88"/>
      <c r="COI85" s="88"/>
      <c r="COJ85" s="88"/>
      <c r="COK85" s="88"/>
      <c r="COL85" s="88"/>
      <c r="COM85" s="88"/>
      <c r="CON85" s="88"/>
      <c r="COO85" s="88"/>
      <c r="COP85" s="88"/>
      <c r="COQ85" s="88"/>
      <c r="COR85" s="88"/>
      <c r="COS85" s="88"/>
      <c r="COT85" s="88"/>
      <c r="COU85" s="88"/>
      <c r="COV85" s="88"/>
      <c r="COW85" s="88"/>
      <c r="COX85" s="88"/>
      <c r="COY85" s="88"/>
      <c r="COZ85" s="88"/>
      <c r="CPA85" s="88"/>
      <c r="CPB85" s="88"/>
      <c r="CPC85" s="88"/>
      <c r="CPD85" s="88"/>
      <c r="CPE85" s="88"/>
      <c r="CPF85" s="88"/>
      <c r="CPG85" s="88"/>
      <c r="CPH85" s="88"/>
      <c r="CPI85" s="88"/>
      <c r="CPJ85" s="88"/>
      <c r="CPK85" s="88"/>
      <c r="CPL85" s="88"/>
      <c r="CPM85" s="88"/>
      <c r="CPN85" s="88"/>
      <c r="CPO85" s="88"/>
      <c r="CPP85" s="88"/>
      <c r="CPQ85" s="88"/>
      <c r="CPR85" s="88"/>
      <c r="CPS85" s="88"/>
      <c r="CPT85" s="88"/>
      <c r="CPU85" s="88"/>
      <c r="CPV85" s="88"/>
      <c r="CPW85" s="88"/>
      <c r="CPX85" s="88"/>
      <c r="CPY85" s="88"/>
      <c r="CPZ85" s="88"/>
      <c r="CQA85" s="88"/>
      <c r="CQB85" s="88"/>
      <c r="CQC85" s="88"/>
      <c r="CQD85" s="88"/>
      <c r="CQE85" s="88"/>
      <c r="CQF85" s="88"/>
      <c r="CQG85" s="88"/>
      <c r="CQH85" s="88"/>
      <c r="CQI85" s="88"/>
      <c r="CQJ85" s="88"/>
      <c r="CQK85" s="88"/>
      <c r="CQL85" s="88"/>
      <c r="CQM85" s="88"/>
      <c r="CQN85" s="88"/>
      <c r="CQO85" s="88"/>
      <c r="CQP85" s="88"/>
      <c r="CQQ85" s="88"/>
      <c r="CQR85" s="88"/>
      <c r="CQS85" s="88"/>
      <c r="CQT85" s="88"/>
      <c r="CQU85" s="88"/>
      <c r="CQV85" s="88"/>
      <c r="CQW85" s="88"/>
      <c r="CQX85" s="88"/>
      <c r="CQY85" s="88"/>
      <c r="CQZ85" s="88"/>
      <c r="CRA85" s="88"/>
      <c r="CRB85" s="88"/>
      <c r="CRC85" s="88"/>
      <c r="CRD85" s="88"/>
      <c r="CRE85" s="88"/>
      <c r="CRF85" s="88"/>
      <c r="CRG85" s="88"/>
      <c r="CRH85" s="88"/>
      <c r="CRI85" s="88"/>
      <c r="CRJ85" s="88"/>
      <c r="CRK85" s="88"/>
      <c r="CRL85" s="88"/>
      <c r="CRM85" s="88"/>
      <c r="CRN85" s="88"/>
      <c r="CRO85" s="88"/>
      <c r="CRP85" s="88"/>
      <c r="CRQ85" s="88"/>
      <c r="CRR85" s="88"/>
      <c r="CRS85" s="88"/>
      <c r="CRT85" s="88"/>
      <c r="CRU85" s="88"/>
      <c r="CRV85" s="88"/>
      <c r="CRW85" s="88"/>
      <c r="CRX85" s="88"/>
      <c r="CRY85" s="88"/>
      <c r="CRZ85" s="88"/>
      <c r="CSA85" s="88"/>
      <c r="CSB85" s="88"/>
      <c r="CSC85" s="88"/>
      <c r="CSD85" s="88"/>
      <c r="CSE85" s="88"/>
      <c r="CSF85" s="88"/>
      <c r="CSG85" s="88"/>
      <c r="CSH85" s="88"/>
      <c r="CSI85" s="88"/>
      <c r="CSJ85" s="88"/>
      <c r="CSK85" s="88"/>
      <c r="CSL85" s="88"/>
      <c r="CSM85" s="88"/>
      <c r="CSN85" s="88"/>
      <c r="CSO85" s="88"/>
      <c r="CSP85" s="88"/>
      <c r="CSQ85" s="88"/>
      <c r="CSR85" s="88"/>
      <c r="CSS85" s="88"/>
      <c r="CST85" s="88"/>
      <c r="CSU85" s="88"/>
      <c r="CSV85" s="88"/>
      <c r="CSW85" s="88"/>
      <c r="CSX85" s="88"/>
      <c r="CSY85" s="88"/>
      <c r="CSZ85" s="88"/>
      <c r="CTA85" s="88"/>
      <c r="CTB85" s="88"/>
      <c r="CTC85" s="88"/>
      <c r="CTD85" s="88"/>
      <c r="CTE85" s="88"/>
      <c r="CTF85" s="88"/>
      <c r="CTG85" s="88"/>
      <c r="CTH85" s="88"/>
      <c r="CTI85" s="88"/>
      <c r="CTJ85" s="88"/>
      <c r="CTK85" s="88"/>
      <c r="CTL85" s="88"/>
      <c r="CTM85" s="88"/>
      <c r="CTN85" s="88"/>
      <c r="CTO85" s="88"/>
      <c r="CTP85" s="88"/>
      <c r="CTQ85" s="88"/>
      <c r="CTR85" s="88"/>
      <c r="CTS85" s="88"/>
      <c r="CTT85" s="88"/>
      <c r="CTU85" s="88"/>
      <c r="CTV85" s="88"/>
      <c r="CTW85" s="88"/>
      <c r="CTX85" s="88"/>
      <c r="CTY85" s="88"/>
      <c r="CTZ85" s="88"/>
      <c r="CUA85" s="88"/>
      <c r="CUB85" s="88"/>
      <c r="CUC85" s="88"/>
      <c r="CUD85" s="88"/>
      <c r="CUE85" s="88"/>
      <c r="CUF85" s="88"/>
      <c r="CUG85" s="88"/>
      <c r="CUH85" s="88"/>
      <c r="CUI85" s="88"/>
      <c r="CUJ85" s="88"/>
      <c r="CUK85" s="88"/>
      <c r="CUL85" s="88"/>
      <c r="CUM85" s="88"/>
      <c r="CUN85" s="88"/>
      <c r="CUO85" s="88"/>
      <c r="CUP85" s="88"/>
      <c r="CUQ85" s="88"/>
      <c r="CUR85" s="88"/>
      <c r="CUS85" s="88"/>
      <c r="CUT85" s="88"/>
      <c r="CUU85" s="88"/>
      <c r="CUV85" s="88"/>
      <c r="CUW85" s="88"/>
      <c r="CUX85" s="88"/>
      <c r="CUY85" s="88"/>
      <c r="CUZ85" s="88"/>
      <c r="CVA85" s="88"/>
      <c r="CVB85" s="88"/>
      <c r="CVC85" s="88"/>
      <c r="CVD85" s="88"/>
      <c r="CVE85" s="88"/>
      <c r="CVF85" s="88"/>
      <c r="CVG85" s="88"/>
      <c r="CVH85" s="88"/>
      <c r="CVI85" s="88"/>
      <c r="CVJ85" s="88"/>
      <c r="CVK85" s="88"/>
      <c r="CVL85" s="88"/>
      <c r="CVM85" s="88"/>
      <c r="CVN85" s="88"/>
      <c r="CVO85" s="88"/>
      <c r="CVP85" s="88"/>
      <c r="CVQ85" s="88"/>
      <c r="CVR85" s="88"/>
      <c r="CVS85" s="88"/>
      <c r="CVT85" s="88"/>
      <c r="CVU85" s="88"/>
      <c r="CVV85" s="88"/>
      <c r="CVW85" s="88"/>
      <c r="CVX85" s="88"/>
      <c r="CVY85" s="88"/>
      <c r="CVZ85" s="88"/>
      <c r="CWA85" s="88"/>
      <c r="CWB85" s="88"/>
      <c r="CWC85" s="88"/>
      <c r="CWD85" s="88"/>
      <c r="CWE85" s="88"/>
      <c r="CWF85" s="88"/>
      <c r="CWG85" s="88"/>
      <c r="CWH85" s="88"/>
      <c r="CWI85" s="88"/>
      <c r="CWJ85" s="88"/>
      <c r="CWK85" s="88"/>
      <c r="CWL85" s="88"/>
      <c r="CWM85" s="88"/>
      <c r="CWN85" s="88"/>
      <c r="CWO85" s="88"/>
      <c r="CWP85" s="88"/>
      <c r="CWQ85" s="88"/>
      <c r="CWR85" s="88"/>
      <c r="CWS85" s="88"/>
      <c r="CWT85" s="88"/>
      <c r="CWU85" s="88"/>
      <c r="CWV85" s="88"/>
      <c r="CWW85" s="88"/>
      <c r="CWX85" s="88"/>
      <c r="CWY85" s="88"/>
      <c r="CWZ85" s="88"/>
      <c r="CXA85" s="88"/>
      <c r="CXB85" s="88"/>
      <c r="CXC85" s="88"/>
      <c r="CXD85" s="88"/>
      <c r="CXE85" s="88"/>
      <c r="CXF85" s="88"/>
      <c r="CXG85" s="88"/>
      <c r="CXH85" s="88"/>
      <c r="CXI85" s="88"/>
      <c r="CXJ85" s="88"/>
      <c r="CXK85" s="88"/>
      <c r="CXL85" s="88"/>
      <c r="CXM85" s="88"/>
      <c r="CXN85" s="88"/>
      <c r="CXO85" s="88"/>
      <c r="CXP85" s="88"/>
      <c r="CXQ85" s="88"/>
      <c r="CXR85" s="88"/>
      <c r="CXS85" s="88"/>
      <c r="CXT85" s="88"/>
      <c r="CXU85" s="88"/>
      <c r="CXV85" s="88"/>
      <c r="CXW85" s="88"/>
      <c r="CXX85" s="88"/>
      <c r="CXY85" s="88"/>
      <c r="CXZ85" s="88"/>
      <c r="CYA85" s="88"/>
      <c r="CYB85" s="88"/>
      <c r="CYC85" s="88"/>
      <c r="CYD85" s="88"/>
      <c r="CYE85" s="88"/>
      <c r="CYF85" s="88"/>
      <c r="CYG85" s="88"/>
      <c r="CYH85" s="88"/>
      <c r="CYI85" s="88"/>
      <c r="CYJ85" s="88"/>
      <c r="CYK85" s="88"/>
      <c r="CYL85" s="88"/>
      <c r="CYM85" s="88"/>
      <c r="CYN85" s="88"/>
      <c r="CYO85" s="88"/>
      <c r="CYP85" s="88"/>
      <c r="CYQ85" s="88"/>
      <c r="CYR85" s="88"/>
      <c r="CYS85" s="88"/>
      <c r="CYT85" s="88"/>
      <c r="CYU85" s="88"/>
      <c r="CYV85" s="88"/>
      <c r="CYW85" s="88"/>
      <c r="CYX85" s="88"/>
      <c r="CYY85" s="88"/>
      <c r="CYZ85" s="88"/>
      <c r="CZA85" s="88"/>
      <c r="CZB85" s="88"/>
      <c r="CZC85" s="88"/>
      <c r="CZD85" s="88"/>
      <c r="CZE85" s="88"/>
      <c r="CZF85" s="88"/>
      <c r="CZG85" s="88"/>
      <c r="CZH85" s="88"/>
      <c r="CZI85" s="88"/>
      <c r="CZJ85" s="88"/>
      <c r="CZK85" s="88"/>
      <c r="CZL85" s="88"/>
      <c r="CZM85" s="88"/>
      <c r="CZN85" s="88"/>
      <c r="CZO85" s="88"/>
      <c r="CZP85" s="88"/>
      <c r="CZQ85" s="88"/>
      <c r="CZR85" s="88"/>
      <c r="CZS85" s="88"/>
      <c r="CZT85" s="88"/>
      <c r="CZU85" s="88"/>
      <c r="CZV85" s="88"/>
      <c r="CZW85" s="88"/>
      <c r="CZX85" s="88"/>
      <c r="CZY85" s="88"/>
      <c r="CZZ85" s="88"/>
      <c r="DAA85" s="88"/>
      <c r="DAB85" s="88"/>
      <c r="DAC85" s="88"/>
      <c r="DAD85" s="88"/>
      <c r="DAE85" s="88"/>
      <c r="DAF85" s="88"/>
      <c r="DAG85" s="88"/>
      <c r="DAH85" s="88"/>
      <c r="DAI85" s="88"/>
      <c r="DAJ85" s="88"/>
      <c r="DAK85" s="88"/>
      <c r="DAL85" s="88"/>
      <c r="DAM85" s="88"/>
      <c r="DAN85" s="88"/>
      <c r="DAO85" s="88"/>
      <c r="DAP85" s="88"/>
      <c r="DAQ85" s="88"/>
      <c r="DAR85" s="88"/>
      <c r="DAS85" s="88"/>
      <c r="DAT85" s="88"/>
      <c r="DAU85" s="88"/>
      <c r="DAV85" s="88"/>
      <c r="DAW85" s="88"/>
      <c r="DAX85" s="88"/>
      <c r="DAY85" s="88"/>
      <c r="DAZ85" s="88"/>
      <c r="DBA85" s="88"/>
      <c r="DBB85" s="88"/>
      <c r="DBC85" s="88"/>
      <c r="DBD85" s="88"/>
      <c r="DBE85" s="88"/>
      <c r="DBF85" s="88"/>
      <c r="DBG85" s="88"/>
      <c r="DBH85" s="88"/>
      <c r="DBI85" s="88"/>
      <c r="DBJ85" s="88"/>
      <c r="DBK85" s="88"/>
      <c r="DBL85" s="88"/>
      <c r="DBM85" s="88"/>
      <c r="DBN85" s="88"/>
      <c r="DBO85" s="88"/>
      <c r="DBP85" s="88"/>
      <c r="DBQ85" s="88"/>
      <c r="DBR85" s="88"/>
      <c r="DBS85" s="88"/>
      <c r="DBT85" s="88"/>
      <c r="DBU85" s="88"/>
      <c r="DBV85" s="88"/>
      <c r="DBW85" s="88"/>
      <c r="DBX85" s="88"/>
      <c r="DBY85" s="88"/>
      <c r="DBZ85" s="88"/>
      <c r="DCA85" s="88"/>
      <c r="DCB85" s="88"/>
      <c r="DCC85" s="88"/>
      <c r="DCD85" s="88"/>
      <c r="DCE85" s="88"/>
      <c r="DCF85" s="88"/>
      <c r="DCG85" s="88"/>
      <c r="DCH85" s="88"/>
      <c r="DCI85" s="88"/>
      <c r="DCJ85" s="88"/>
      <c r="DCK85" s="88"/>
      <c r="DCL85" s="88"/>
      <c r="DCM85" s="88"/>
      <c r="DCN85" s="88"/>
      <c r="DCO85" s="88"/>
      <c r="DCP85" s="88"/>
      <c r="DCQ85" s="88"/>
      <c r="DCR85" s="88"/>
      <c r="DCS85" s="88"/>
      <c r="DCT85" s="88"/>
      <c r="DCU85" s="88"/>
      <c r="DCV85" s="88"/>
      <c r="DCW85" s="88"/>
      <c r="DCX85" s="88"/>
      <c r="DCY85" s="88"/>
      <c r="DCZ85" s="88"/>
      <c r="DDA85" s="88"/>
      <c r="DDB85" s="88"/>
      <c r="DDC85" s="88"/>
      <c r="DDD85" s="88"/>
      <c r="DDE85" s="88"/>
      <c r="DDF85" s="88"/>
      <c r="DDG85" s="88"/>
      <c r="DDH85" s="88"/>
      <c r="DDI85" s="88"/>
      <c r="DDJ85" s="88"/>
      <c r="DDK85" s="88"/>
      <c r="DDL85" s="88"/>
      <c r="DDM85" s="88"/>
      <c r="DDN85" s="88"/>
      <c r="DDO85" s="88"/>
      <c r="DDP85" s="88"/>
      <c r="DDQ85" s="88"/>
      <c r="DDR85" s="88"/>
      <c r="DDS85" s="88"/>
      <c r="DDT85" s="88"/>
      <c r="DDU85" s="88"/>
      <c r="DDV85" s="88"/>
      <c r="DDW85" s="88"/>
      <c r="DDX85" s="88"/>
      <c r="DDY85" s="88"/>
      <c r="DDZ85" s="88"/>
      <c r="DEA85" s="88"/>
      <c r="DEB85" s="88"/>
      <c r="DEC85" s="88"/>
      <c r="DED85" s="88"/>
      <c r="DEE85" s="88"/>
      <c r="DEF85" s="88"/>
      <c r="DEG85" s="88"/>
      <c r="DEH85" s="88"/>
      <c r="DEI85" s="88"/>
      <c r="DEJ85" s="88"/>
      <c r="DEK85" s="88"/>
      <c r="DEL85" s="88"/>
      <c r="DEM85" s="88"/>
      <c r="DEN85" s="88"/>
      <c r="DEO85" s="88"/>
      <c r="DEP85" s="88"/>
      <c r="DEQ85" s="88"/>
      <c r="DER85" s="88"/>
      <c r="DES85" s="88"/>
      <c r="DET85" s="88"/>
      <c r="DEU85" s="88"/>
      <c r="DEV85" s="88"/>
      <c r="DEW85" s="88"/>
      <c r="DEX85" s="88"/>
      <c r="DEY85" s="88"/>
      <c r="DEZ85" s="88"/>
      <c r="DFA85" s="88"/>
      <c r="DFB85" s="88"/>
      <c r="DFC85" s="88"/>
      <c r="DFD85" s="88"/>
      <c r="DFE85" s="88"/>
      <c r="DFF85" s="88"/>
      <c r="DFG85" s="88"/>
      <c r="DFH85" s="88"/>
      <c r="DFI85" s="88"/>
      <c r="DFJ85" s="88"/>
      <c r="DFK85" s="88"/>
      <c r="DFL85" s="88"/>
      <c r="DFM85" s="88"/>
      <c r="DFN85" s="88"/>
      <c r="DFO85" s="88"/>
      <c r="DFP85" s="88"/>
      <c r="DFQ85" s="88"/>
      <c r="DFR85" s="88"/>
      <c r="DFS85" s="88"/>
      <c r="DFT85" s="88"/>
      <c r="DFU85" s="88"/>
      <c r="DFV85" s="88"/>
      <c r="DFW85" s="88"/>
      <c r="DFX85" s="88"/>
      <c r="DFY85" s="88"/>
      <c r="DFZ85" s="88"/>
      <c r="DGA85" s="88"/>
      <c r="DGB85" s="88"/>
      <c r="DGC85" s="88"/>
      <c r="DGD85" s="88"/>
      <c r="DGE85" s="88"/>
      <c r="DGF85" s="88"/>
      <c r="DGG85" s="88"/>
      <c r="DGH85" s="88"/>
      <c r="DGI85" s="88"/>
      <c r="DGJ85" s="88"/>
      <c r="DGK85" s="88"/>
      <c r="DGL85" s="88"/>
      <c r="DGM85" s="88"/>
      <c r="DGN85" s="88"/>
      <c r="DGO85" s="88"/>
      <c r="DGP85" s="88"/>
      <c r="DGQ85" s="88"/>
      <c r="DGR85" s="88"/>
      <c r="DGS85" s="88"/>
      <c r="DGT85" s="88"/>
      <c r="DGU85" s="88"/>
      <c r="DGV85" s="88"/>
      <c r="DGW85" s="88"/>
      <c r="DGX85" s="88"/>
      <c r="DGY85" s="88"/>
      <c r="DGZ85" s="88"/>
      <c r="DHA85" s="88"/>
      <c r="DHB85" s="88"/>
      <c r="DHC85" s="88"/>
      <c r="DHD85" s="88"/>
      <c r="DHE85" s="88"/>
      <c r="DHF85" s="88"/>
      <c r="DHG85" s="88"/>
      <c r="DHH85" s="88"/>
      <c r="DHI85" s="88"/>
      <c r="DHJ85" s="88"/>
      <c r="DHK85" s="88"/>
      <c r="DHL85" s="88"/>
      <c r="DHM85" s="88"/>
      <c r="DHN85" s="88"/>
      <c r="DHO85" s="88"/>
      <c r="DHP85" s="88"/>
      <c r="DHQ85" s="88"/>
      <c r="DHR85" s="88"/>
      <c r="DHS85" s="88"/>
      <c r="DHT85" s="88"/>
      <c r="DHU85" s="88"/>
      <c r="DHV85" s="88"/>
      <c r="DHW85" s="88"/>
      <c r="DHX85" s="88"/>
      <c r="DHY85" s="88"/>
      <c r="DHZ85" s="88"/>
      <c r="DIA85" s="88"/>
      <c r="DIB85" s="88"/>
      <c r="DIC85" s="88"/>
      <c r="DID85" s="88"/>
      <c r="DIE85" s="88"/>
      <c r="DIF85" s="88"/>
      <c r="DIG85" s="88"/>
      <c r="DIH85" s="88"/>
      <c r="DII85" s="88"/>
      <c r="DIJ85" s="88"/>
      <c r="DIK85" s="88"/>
      <c r="DIL85" s="88"/>
      <c r="DIM85" s="88"/>
      <c r="DIN85" s="88"/>
      <c r="DIO85" s="88"/>
      <c r="DIP85" s="88"/>
      <c r="DIQ85" s="88"/>
      <c r="DIR85" s="88"/>
      <c r="DIS85" s="88"/>
      <c r="DIT85" s="88"/>
      <c r="DIU85" s="88"/>
      <c r="DIV85" s="88"/>
      <c r="DIW85" s="88"/>
      <c r="DIX85" s="88"/>
      <c r="DIY85" s="88"/>
      <c r="DIZ85" s="88"/>
      <c r="DJA85" s="88"/>
      <c r="DJB85" s="88"/>
      <c r="DJC85" s="88"/>
      <c r="DJD85" s="88"/>
      <c r="DJE85" s="88"/>
      <c r="DJF85" s="88"/>
      <c r="DJG85" s="88"/>
      <c r="DJH85" s="88"/>
      <c r="DJI85" s="88"/>
      <c r="DJJ85" s="88"/>
      <c r="DJK85" s="88"/>
      <c r="DJL85" s="88"/>
      <c r="DJM85" s="88"/>
      <c r="DJN85" s="88"/>
      <c r="DJO85" s="88"/>
      <c r="DJP85" s="88"/>
      <c r="DJQ85" s="88"/>
      <c r="DJR85" s="88"/>
      <c r="DJS85" s="88"/>
      <c r="DJT85" s="88"/>
      <c r="DJU85" s="88"/>
      <c r="DJV85" s="88"/>
      <c r="DJW85" s="88"/>
      <c r="DJX85" s="88"/>
      <c r="DJY85" s="88"/>
      <c r="DJZ85" s="88"/>
      <c r="DKA85" s="88"/>
      <c r="DKB85" s="88"/>
      <c r="DKC85" s="88"/>
      <c r="DKD85" s="88"/>
      <c r="DKE85" s="88"/>
      <c r="DKF85" s="88"/>
      <c r="DKG85" s="88"/>
      <c r="DKH85" s="88"/>
      <c r="DKI85" s="88"/>
      <c r="DKJ85" s="88"/>
      <c r="DKK85" s="88"/>
      <c r="DKL85" s="88"/>
      <c r="DKM85" s="88"/>
      <c r="DKN85" s="88"/>
      <c r="DKO85" s="88"/>
      <c r="DKP85" s="88"/>
      <c r="DKQ85" s="88"/>
      <c r="DKR85" s="88"/>
      <c r="DKS85" s="88"/>
      <c r="DKT85" s="88"/>
      <c r="DKU85" s="88"/>
      <c r="DKV85" s="88"/>
      <c r="DKW85" s="88"/>
      <c r="DKX85" s="88"/>
      <c r="DKY85" s="88"/>
      <c r="DKZ85" s="88"/>
      <c r="DLA85" s="88"/>
      <c r="DLB85" s="88"/>
      <c r="DLC85" s="88"/>
      <c r="DLD85" s="88"/>
      <c r="DLE85" s="88"/>
      <c r="DLF85" s="88"/>
      <c r="DLG85" s="88"/>
      <c r="DLH85" s="88"/>
      <c r="DLI85" s="88"/>
      <c r="DLJ85" s="88"/>
      <c r="DLK85" s="88"/>
      <c r="DLL85" s="88"/>
      <c r="DLM85" s="88"/>
      <c r="DLN85" s="88"/>
      <c r="DLO85" s="88"/>
      <c r="DLP85" s="88"/>
      <c r="DLQ85" s="88"/>
      <c r="DLR85" s="88"/>
      <c r="DLS85" s="88"/>
      <c r="DLT85" s="88"/>
      <c r="DLU85" s="88"/>
      <c r="DLV85" s="88"/>
      <c r="DLW85" s="88"/>
      <c r="DLX85" s="88"/>
      <c r="DLY85" s="88"/>
      <c r="DLZ85" s="88"/>
      <c r="DMA85" s="88"/>
      <c r="DMB85" s="88"/>
      <c r="DMC85" s="88"/>
      <c r="DMD85" s="88"/>
      <c r="DME85" s="88"/>
      <c r="DMF85" s="88"/>
      <c r="DMG85" s="88"/>
      <c r="DMH85" s="88"/>
      <c r="DMI85" s="88"/>
      <c r="DMJ85" s="88"/>
      <c r="DMK85" s="88"/>
      <c r="DML85" s="88"/>
      <c r="DMM85" s="88"/>
      <c r="DMN85" s="88"/>
      <c r="DMO85" s="88"/>
      <c r="DMP85" s="88"/>
      <c r="DMQ85" s="88"/>
      <c r="DMR85" s="88"/>
      <c r="DMS85" s="88"/>
      <c r="DMT85" s="88"/>
      <c r="DMU85" s="88"/>
      <c r="DMV85" s="88"/>
      <c r="DMW85" s="88"/>
      <c r="DMX85" s="88"/>
      <c r="DMY85" s="88"/>
      <c r="DMZ85" s="88"/>
      <c r="DNA85" s="88"/>
      <c r="DNB85" s="88"/>
      <c r="DNC85" s="88"/>
      <c r="DND85" s="88"/>
      <c r="DNE85" s="88"/>
      <c r="DNF85" s="88"/>
      <c r="DNG85" s="88"/>
      <c r="DNH85" s="88"/>
      <c r="DNI85" s="88"/>
      <c r="DNJ85" s="88"/>
      <c r="DNK85" s="88"/>
      <c r="DNL85" s="88"/>
      <c r="DNM85" s="88"/>
      <c r="DNN85" s="88"/>
      <c r="DNO85" s="88"/>
      <c r="DNP85" s="88"/>
      <c r="DNQ85" s="88"/>
      <c r="DNR85" s="88"/>
      <c r="DNS85" s="88"/>
      <c r="DNT85" s="88"/>
      <c r="DNU85" s="88"/>
      <c r="DNV85" s="88"/>
      <c r="DNW85" s="88"/>
      <c r="DNX85" s="88"/>
      <c r="DNY85" s="88"/>
      <c r="DNZ85" s="88"/>
      <c r="DOA85" s="88"/>
      <c r="DOB85" s="88"/>
      <c r="DOC85" s="88"/>
      <c r="DOD85" s="88"/>
      <c r="DOE85" s="88"/>
      <c r="DOF85" s="88"/>
      <c r="DOG85" s="88"/>
      <c r="DOH85" s="88"/>
      <c r="DOI85" s="88"/>
      <c r="DOJ85" s="88"/>
      <c r="DOK85" s="88"/>
      <c r="DOL85" s="88"/>
      <c r="DOM85" s="88"/>
      <c r="DON85" s="88"/>
      <c r="DOO85" s="88"/>
      <c r="DOP85" s="88"/>
      <c r="DOQ85" s="88"/>
      <c r="DOR85" s="88"/>
      <c r="DOS85" s="88"/>
      <c r="DOT85" s="88"/>
      <c r="DOU85" s="88"/>
      <c r="DOV85" s="88"/>
      <c r="DOW85" s="88"/>
      <c r="DOX85" s="88"/>
      <c r="DOY85" s="88"/>
      <c r="DOZ85" s="88"/>
      <c r="DPA85" s="88"/>
      <c r="DPB85" s="88"/>
      <c r="DPC85" s="88"/>
      <c r="DPD85" s="88"/>
      <c r="DPE85" s="88"/>
      <c r="DPF85" s="88"/>
      <c r="DPG85" s="88"/>
      <c r="DPH85" s="88"/>
      <c r="DPI85" s="88"/>
      <c r="DPJ85" s="88"/>
      <c r="DPK85" s="88"/>
      <c r="DPL85" s="88"/>
      <c r="DPM85" s="88"/>
      <c r="DPN85" s="88"/>
      <c r="DPO85" s="88"/>
      <c r="DPP85" s="88"/>
      <c r="DPQ85" s="88"/>
      <c r="DPR85" s="88"/>
      <c r="DPS85" s="88"/>
      <c r="DPT85" s="88"/>
      <c r="DPU85" s="88"/>
      <c r="DPV85" s="88"/>
      <c r="DPW85" s="88"/>
      <c r="DPX85" s="88"/>
      <c r="DPY85" s="88"/>
      <c r="DPZ85" s="88"/>
      <c r="DQA85" s="88"/>
      <c r="DQB85" s="88"/>
      <c r="DQC85" s="88"/>
      <c r="DQD85" s="88"/>
      <c r="DQE85" s="88"/>
      <c r="DQF85" s="88"/>
      <c r="DQG85" s="88"/>
      <c r="DQH85" s="88"/>
      <c r="DQI85" s="88"/>
      <c r="DQJ85" s="88"/>
      <c r="DQK85" s="88"/>
      <c r="DQL85" s="88"/>
      <c r="DQM85" s="88"/>
      <c r="DQN85" s="88"/>
      <c r="DQO85" s="88"/>
      <c r="DQP85" s="88"/>
      <c r="DQQ85" s="88"/>
      <c r="DQR85" s="88"/>
      <c r="DQS85" s="88"/>
      <c r="DQT85" s="88"/>
      <c r="DQU85" s="88"/>
      <c r="DQV85" s="88"/>
      <c r="DQW85" s="88"/>
      <c r="DQX85" s="88"/>
      <c r="DQY85" s="88"/>
      <c r="DQZ85" s="88"/>
      <c r="DRA85" s="88"/>
      <c r="DRB85" s="88"/>
      <c r="DRC85" s="88"/>
      <c r="DRD85" s="88"/>
      <c r="DRE85" s="88"/>
      <c r="DRF85" s="88"/>
      <c r="DRG85" s="88"/>
      <c r="DRH85" s="88"/>
      <c r="DRI85" s="88"/>
      <c r="DRJ85" s="88"/>
      <c r="DRK85" s="88"/>
      <c r="DRL85" s="88"/>
      <c r="DRM85" s="88"/>
      <c r="DRN85" s="88"/>
      <c r="DRO85" s="88"/>
      <c r="DRP85" s="88"/>
      <c r="DRQ85" s="88"/>
      <c r="DRR85" s="88"/>
      <c r="DRS85" s="88"/>
      <c r="DRT85" s="88"/>
      <c r="DRU85" s="88"/>
      <c r="DRV85" s="88"/>
      <c r="DRW85" s="88"/>
      <c r="DRX85" s="88"/>
      <c r="DRY85" s="88"/>
      <c r="DRZ85" s="88"/>
      <c r="DSA85" s="88"/>
      <c r="DSB85" s="88"/>
      <c r="DSC85" s="88"/>
      <c r="DSD85" s="88"/>
      <c r="DSE85" s="88"/>
      <c r="DSF85" s="88"/>
      <c r="DSG85" s="88"/>
      <c r="DSH85" s="88"/>
      <c r="DSI85" s="88"/>
      <c r="DSJ85" s="88"/>
      <c r="DSK85" s="88"/>
      <c r="DSL85" s="88"/>
      <c r="DSM85" s="88"/>
      <c r="DSN85" s="88"/>
      <c r="DSO85" s="88"/>
      <c r="DSP85" s="88"/>
      <c r="DSQ85" s="88"/>
      <c r="DSR85" s="88"/>
      <c r="DSS85" s="88"/>
      <c r="DST85" s="88"/>
      <c r="DSU85" s="88"/>
      <c r="DSV85" s="88"/>
      <c r="DSW85" s="88"/>
      <c r="DSX85" s="88"/>
      <c r="DSY85" s="88"/>
      <c r="DSZ85" s="88"/>
      <c r="DTA85" s="88"/>
      <c r="DTB85" s="88"/>
      <c r="DTC85" s="88"/>
      <c r="DTD85" s="88"/>
      <c r="DTE85" s="88"/>
      <c r="DTF85" s="88"/>
      <c r="DTG85" s="88"/>
      <c r="DTH85" s="88"/>
      <c r="DTI85" s="88"/>
      <c r="DTJ85" s="88"/>
      <c r="DTK85" s="88"/>
      <c r="DTL85" s="88"/>
      <c r="DTM85" s="88"/>
      <c r="DTN85" s="88"/>
      <c r="DTO85" s="88"/>
      <c r="DTP85" s="88"/>
      <c r="DTQ85" s="88"/>
      <c r="DTR85" s="88"/>
      <c r="DTS85" s="88"/>
      <c r="DTT85" s="88"/>
      <c r="DTU85" s="88"/>
      <c r="DTV85" s="88"/>
      <c r="DTW85" s="88"/>
      <c r="DTX85" s="88"/>
      <c r="DTY85" s="88"/>
      <c r="DTZ85" s="88"/>
      <c r="DUA85" s="88"/>
      <c r="DUB85" s="88"/>
      <c r="DUC85" s="88"/>
      <c r="DUD85" s="88"/>
      <c r="DUE85" s="88"/>
      <c r="DUF85" s="88"/>
      <c r="DUG85" s="88"/>
      <c r="DUH85" s="88"/>
      <c r="DUI85" s="88"/>
      <c r="DUJ85" s="88"/>
      <c r="DUK85" s="88"/>
      <c r="DUL85" s="88"/>
      <c r="DUM85" s="88"/>
      <c r="DUN85" s="88"/>
      <c r="DUO85" s="88"/>
      <c r="DUP85" s="88"/>
      <c r="DUQ85" s="88"/>
      <c r="DUR85" s="88"/>
      <c r="DUS85" s="88"/>
      <c r="DUT85" s="88"/>
      <c r="DUU85" s="88"/>
      <c r="DUV85" s="88"/>
      <c r="DUW85" s="88"/>
      <c r="DUX85" s="88"/>
      <c r="DUY85" s="88"/>
      <c r="DUZ85" s="88"/>
      <c r="DVA85" s="88"/>
      <c r="DVB85" s="88"/>
      <c r="DVC85" s="88"/>
      <c r="DVD85" s="88"/>
      <c r="DVE85" s="88"/>
      <c r="DVF85" s="88"/>
      <c r="DVG85" s="88"/>
      <c r="DVH85" s="88"/>
      <c r="DVI85" s="88"/>
      <c r="DVJ85" s="88"/>
      <c r="DVK85" s="88"/>
      <c r="DVL85" s="88"/>
      <c r="DVM85" s="88"/>
      <c r="DVN85" s="88"/>
      <c r="DVO85" s="88"/>
      <c r="DVP85" s="88"/>
      <c r="DVQ85" s="88"/>
      <c r="DVR85" s="88"/>
      <c r="DVS85" s="88"/>
      <c r="DVT85" s="88"/>
      <c r="DVU85" s="88"/>
      <c r="DVV85" s="88"/>
      <c r="DVW85" s="88"/>
      <c r="DVX85" s="88"/>
      <c r="DVY85" s="88"/>
      <c r="DVZ85" s="88"/>
      <c r="DWA85" s="88"/>
      <c r="DWB85" s="88"/>
      <c r="DWC85" s="88"/>
      <c r="DWD85" s="88"/>
      <c r="DWE85" s="88"/>
      <c r="DWF85" s="88"/>
      <c r="DWG85" s="88"/>
      <c r="DWH85" s="88"/>
      <c r="DWI85" s="88"/>
      <c r="DWJ85" s="88"/>
      <c r="DWK85" s="88"/>
      <c r="DWL85" s="88"/>
      <c r="DWM85" s="88"/>
      <c r="DWN85" s="88"/>
      <c r="DWO85" s="88"/>
      <c r="DWP85" s="88"/>
      <c r="DWQ85" s="88"/>
      <c r="DWR85" s="88"/>
      <c r="DWS85" s="88"/>
      <c r="DWT85" s="88"/>
      <c r="DWU85" s="88"/>
      <c r="DWV85" s="88"/>
      <c r="DWW85" s="88"/>
      <c r="DWX85" s="88"/>
      <c r="DWY85" s="88"/>
      <c r="DWZ85" s="88"/>
      <c r="DXA85" s="88"/>
      <c r="DXB85" s="88"/>
      <c r="DXC85" s="88"/>
      <c r="DXD85" s="88"/>
      <c r="DXE85" s="88"/>
      <c r="DXF85" s="88"/>
      <c r="DXG85" s="88"/>
      <c r="DXH85" s="88"/>
      <c r="DXI85" s="88"/>
      <c r="DXJ85" s="88"/>
      <c r="DXK85" s="88"/>
      <c r="DXL85" s="88"/>
      <c r="DXM85" s="88"/>
      <c r="DXN85" s="88"/>
      <c r="DXO85" s="88"/>
      <c r="DXP85" s="88"/>
      <c r="DXQ85" s="88"/>
      <c r="DXR85" s="88"/>
      <c r="DXS85" s="88"/>
      <c r="DXT85" s="88"/>
      <c r="DXU85" s="88"/>
      <c r="DXV85" s="88"/>
      <c r="DXW85" s="88"/>
      <c r="DXX85" s="88"/>
      <c r="DXY85" s="88"/>
      <c r="DXZ85" s="88"/>
      <c r="DYA85" s="88"/>
      <c r="DYB85" s="88"/>
      <c r="DYC85" s="88"/>
      <c r="DYD85" s="88"/>
      <c r="DYE85" s="88"/>
      <c r="DYF85" s="88"/>
      <c r="DYG85" s="88"/>
      <c r="DYH85" s="88"/>
      <c r="DYI85" s="88"/>
      <c r="DYJ85" s="88"/>
      <c r="DYK85" s="88"/>
      <c r="DYL85" s="88"/>
      <c r="DYM85" s="88"/>
      <c r="DYN85" s="88"/>
      <c r="DYO85" s="88"/>
      <c r="DYP85" s="88"/>
      <c r="DYQ85" s="88"/>
      <c r="DYR85" s="88"/>
      <c r="DYS85" s="88"/>
      <c r="DYT85" s="88"/>
      <c r="DYU85" s="88"/>
      <c r="DYV85" s="88"/>
      <c r="DYW85" s="88"/>
      <c r="DYX85" s="88"/>
      <c r="DYY85" s="88"/>
      <c r="DYZ85" s="88"/>
      <c r="DZA85" s="88"/>
      <c r="DZB85" s="88"/>
      <c r="DZC85" s="88"/>
      <c r="DZD85" s="88"/>
      <c r="DZE85" s="88"/>
      <c r="DZF85" s="88"/>
      <c r="DZG85" s="88"/>
      <c r="DZH85" s="88"/>
      <c r="DZI85" s="88"/>
      <c r="DZJ85" s="88"/>
      <c r="DZK85" s="88"/>
      <c r="DZL85" s="88"/>
      <c r="DZM85" s="88"/>
      <c r="DZN85" s="88"/>
      <c r="DZO85" s="88"/>
      <c r="DZP85" s="88"/>
      <c r="DZQ85" s="88"/>
      <c r="DZR85" s="88"/>
      <c r="DZS85" s="88"/>
      <c r="DZT85" s="88"/>
      <c r="DZU85" s="88"/>
      <c r="DZV85" s="88"/>
      <c r="DZW85" s="88"/>
      <c r="DZX85" s="88"/>
      <c r="DZY85" s="88"/>
      <c r="DZZ85" s="88"/>
      <c r="EAA85" s="88"/>
      <c r="EAB85" s="88"/>
      <c r="EAC85" s="88"/>
      <c r="EAD85" s="88"/>
      <c r="EAE85" s="88"/>
      <c r="EAF85" s="88"/>
      <c r="EAG85" s="88"/>
      <c r="EAH85" s="88"/>
      <c r="EAI85" s="88"/>
      <c r="EAJ85" s="88"/>
      <c r="EAK85" s="88"/>
      <c r="EAL85" s="88"/>
      <c r="EAM85" s="88"/>
      <c r="EAN85" s="88"/>
      <c r="EAO85" s="88"/>
      <c r="EAP85" s="88"/>
      <c r="EAQ85" s="88"/>
      <c r="EAR85" s="88"/>
      <c r="EAS85" s="88"/>
      <c r="EAT85" s="88"/>
      <c r="EAU85" s="88"/>
      <c r="EAV85" s="88"/>
      <c r="EAW85" s="88"/>
      <c r="EAX85" s="88"/>
      <c r="EAY85" s="88"/>
      <c r="EAZ85" s="88"/>
      <c r="EBA85" s="88"/>
      <c r="EBB85" s="88"/>
      <c r="EBC85" s="88"/>
      <c r="EBD85" s="88"/>
      <c r="EBE85" s="88"/>
      <c r="EBF85" s="88"/>
      <c r="EBG85" s="88"/>
      <c r="EBH85" s="88"/>
      <c r="EBI85" s="88"/>
      <c r="EBJ85" s="88"/>
      <c r="EBK85" s="88"/>
      <c r="EBL85" s="88"/>
      <c r="EBM85" s="88"/>
      <c r="EBN85" s="88"/>
      <c r="EBO85" s="88"/>
      <c r="EBP85" s="88"/>
      <c r="EBQ85" s="88"/>
      <c r="EBR85" s="88"/>
      <c r="EBS85" s="88"/>
      <c r="EBT85" s="88"/>
      <c r="EBU85" s="88"/>
      <c r="EBV85" s="88"/>
      <c r="EBW85" s="88"/>
      <c r="EBX85" s="88"/>
      <c r="EBY85" s="88"/>
      <c r="EBZ85" s="88"/>
      <c r="ECA85" s="88"/>
      <c r="ECB85" s="88"/>
      <c r="ECC85" s="88"/>
      <c r="ECD85" s="88"/>
      <c r="ECE85" s="88"/>
      <c r="ECF85" s="88"/>
      <c r="ECG85" s="88"/>
      <c r="ECH85" s="88"/>
      <c r="ECI85" s="88"/>
      <c r="ECJ85" s="88"/>
      <c r="ECK85" s="88"/>
      <c r="ECL85" s="88"/>
      <c r="ECM85" s="88"/>
      <c r="ECN85" s="88"/>
      <c r="ECO85" s="88"/>
      <c r="ECP85" s="88"/>
      <c r="ECQ85" s="88"/>
      <c r="ECR85" s="88"/>
      <c r="ECS85" s="88"/>
      <c r="ECT85" s="88"/>
      <c r="ECU85" s="88"/>
      <c r="ECV85" s="88"/>
      <c r="ECW85" s="88"/>
      <c r="ECX85" s="88"/>
      <c r="ECY85" s="88"/>
      <c r="ECZ85" s="88"/>
      <c r="EDA85" s="88"/>
      <c r="EDB85" s="88"/>
      <c r="EDC85" s="88"/>
      <c r="EDD85" s="88"/>
      <c r="EDE85" s="88"/>
      <c r="EDF85" s="88"/>
      <c r="EDG85" s="88"/>
      <c r="EDH85" s="88"/>
      <c r="EDI85" s="88"/>
      <c r="EDJ85" s="88"/>
      <c r="EDK85" s="88"/>
      <c r="EDL85" s="88"/>
      <c r="EDM85" s="88"/>
      <c r="EDN85" s="88"/>
      <c r="EDO85" s="88"/>
      <c r="EDP85" s="88"/>
      <c r="EDQ85" s="88"/>
      <c r="EDR85" s="88"/>
      <c r="EDS85" s="88"/>
      <c r="EDT85" s="88"/>
      <c r="EDU85" s="88"/>
      <c r="EDV85" s="88"/>
      <c r="EDW85" s="88"/>
      <c r="EDX85" s="88"/>
      <c r="EDY85" s="88"/>
      <c r="EDZ85" s="88"/>
      <c r="EEA85" s="88"/>
      <c r="EEB85" s="88"/>
      <c r="EEC85" s="88"/>
      <c r="EED85" s="88"/>
      <c r="EEE85" s="88"/>
      <c r="EEF85" s="88"/>
      <c r="EEG85" s="88"/>
      <c r="EEH85" s="88"/>
      <c r="EEI85" s="88"/>
      <c r="EEJ85" s="88"/>
      <c r="EEK85" s="88"/>
      <c r="EEL85" s="88"/>
      <c r="EEM85" s="88"/>
      <c r="EEN85" s="88"/>
      <c r="EEO85" s="88"/>
      <c r="EEP85" s="88"/>
      <c r="EEQ85" s="88"/>
      <c r="EER85" s="88"/>
      <c r="EES85" s="88"/>
      <c r="EET85" s="88"/>
      <c r="EEU85" s="88"/>
      <c r="EEV85" s="88"/>
      <c r="EEW85" s="88"/>
      <c r="EEX85" s="88"/>
      <c r="EEY85" s="88"/>
      <c r="EEZ85" s="88"/>
      <c r="EFA85" s="88"/>
      <c r="EFB85" s="88"/>
      <c r="EFC85" s="88"/>
      <c r="EFD85" s="88"/>
      <c r="EFE85" s="88"/>
      <c r="EFF85" s="88"/>
      <c r="EFG85" s="88"/>
      <c r="EFH85" s="88"/>
      <c r="EFI85" s="88"/>
      <c r="EFJ85" s="88"/>
      <c r="EFK85" s="88"/>
      <c r="EFL85" s="88"/>
      <c r="EFM85" s="88"/>
      <c r="EFN85" s="88"/>
      <c r="EFO85" s="88"/>
      <c r="EFP85" s="88"/>
      <c r="EFQ85" s="88"/>
      <c r="EFR85" s="88"/>
      <c r="EFS85" s="88"/>
      <c r="EFT85" s="88"/>
      <c r="EFU85" s="88"/>
      <c r="EFV85" s="88"/>
      <c r="EFW85" s="88"/>
      <c r="EFX85" s="88"/>
      <c r="EFY85" s="88"/>
      <c r="EFZ85" s="88"/>
      <c r="EGA85" s="88"/>
      <c r="EGB85" s="88"/>
      <c r="EGC85" s="88"/>
      <c r="EGD85" s="88"/>
      <c r="EGE85" s="88"/>
      <c r="EGF85" s="88"/>
      <c r="EGG85" s="88"/>
      <c r="EGH85" s="88"/>
      <c r="EGI85" s="88"/>
      <c r="EGJ85" s="88"/>
      <c r="EGK85" s="88"/>
      <c r="EGL85" s="88"/>
      <c r="EGM85" s="88"/>
      <c r="EGN85" s="88"/>
      <c r="EGO85" s="88"/>
      <c r="EGP85" s="88"/>
      <c r="EGQ85" s="88"/>
      <c r="EGR85" s="88"/>
      <c r="EGS85" s="88"/>
      <c r="EGT85" s="88"/>
      <c r="EGU85" s="88"/>
      <c r="EGV85" s="88"/>
      <c r="EGW85" s="88"/>
      <c r="EGX85" s="88"/>
      <c r="EGY85" s="88"/>
      <c r="EGZ85" s="88"/>
      <c r="EHA85" s="88"/>
      <c r="EHB85" s="88"/>
      <c r="EHC85" s="88"/>
      <c r="EHD85" s="88"/>
      <c r="EHE85" s="88"/>
      <c r="EHF85" s="88"/>
      <c r="EHG85" s="88"/>
      <c r="EHH85" s="88"/>
      <c r="EHI85" s="88"/>
      <c r="EHJ85" s="88"/>
      <c r="EHK85" s="88"/>
      <c r="EHL85" s="88"/>
      <c r="EHM85" s="88"/>
      <c r="EHN85" s="88"/>
      <c r="EHO85" s="88"/>
      <c r="EHP85" s="88"/>
      <c r="EHQ85" s="88"/>
      <c r="EHR85" s="88"/>
      <c r="EHS85" s="88"/>
      <c r="EHT85" s="88"/>
      <c r="EHU85" s="88"/>
      <c r="EHV85" s="88"/>
      <c r="EHW85" s="88"/>
      <c r="EHX85" s="88"/>
      <c r="EHY85" s="88"/>
      <c r="EHZ85" s="88"/>
      <c r="EIA85" s="88"/>
      <c r="EIB85" s="88"/>
      <c r="EIC85" s="88"/>
      <c r="EID85" s="88"/>
      <c r="EIE85" s="88"/>
      <c r="EIF85" s="88"/>
      <c r="EIG85" s="88"/>
      <c r="EIH85" s="88"/>
      <c r="EII85" s="88"/>
      <c r="EIJ85" s="88"/>
      <c r="EIK85" s="88"/>
      <c r="EIL85" s="88"/>
      <c r="EIM85" s="88"/>
      <c r="EIN85" s="88"/>
      <c r="EIO85" s="88"/>
      <c r="EIP85" s="88"/>
      <c r="EIQ85" s="88"/>
      <c r="EIR85" s="88"/>
      <c r="EIS85" s="88"/>
      <c r="EIT85" s="88"/>
      <c r="EIU85" s="88"/>
      <c r="EIV85" s="88"/>
      <c r="EIW85" s="88"/>
      <c r="EIX85" s="88"/>
      <c r="EIY85" s="88"/>
      <c r="EIZ85" s="88"/>
      <c r="EJA85" s="88"/>
      <c r="EJB85" s="88"/>
      <c r="EJC85" s="88"/>
      <c r="EJD85" s="88"/>
      <c r="EJE85" s="88"/>
      <c r="EJF85" s="88"/>
      <c r="EJG85" s="88"/>
      <c r="EJH85" s="88"/>
      <c r="EJI85" s="88"/>
      <c r="EJJ85" s="88"/>
      <c r="EJK85" s="88"/>
      <c r="EJL85" s="88"/>
      <c r="EJM85" s="88"/>
      <c r="EJN85" s="88"/>
      <c r="EJO85" s="88"/>
      <c r="EJP85" s="88"/>
      <c r="EJQ85" s="88"/>
      <c r="EJR85" s="88"/>
      <c r="EJS85" s="88"/>
      <c r="EJT85" s="88"/>
      <c r="EJU85" s="88"/>
      <c r="EJV85" s="88"/>
      <c r="EJW85" s="88"/>
      <c r="EJX85" s="88"/>
      <c r="EJY85" s="88"/>
      <c r="EJZ85" s="88"/>
      <c r="EKA85" s="88"/>
      <c r="EKB85" s="88"/>
      <c r="EKC85" s="88"/>
      <c r="EKD85" s="88"/>
      <c r="EKE85" s="88"/>
      <c r="EKF85" s="88"/>
      <c r="EKG85" s="88"/>
      <c r="EKH85" s="88"/>
      <c r="EKI85" s="88"/>
      <c r="EKJ85" s="88"/>
      <c r="EKK85" s="88"/>
      <c r="EKL85" s="88"/>
      <c r="EKM85" s="88"/>
      <c r="EKN85" s="88"/>
      <c r="EKO85" s="88"/>
      <c r="EKP85" s="88"/>
      <c r="EKQ85" s="88"/>
      <c r="EKR85" s="88"/>
      <c r="EKS85" s="88"/>
      <c r="EKT85" s="88"/>
      <c r="EKU85" s="88"/>
      <c r="EKV85" s="88"/>
      <c r="EKW85" s="88"/>
      <c r="EKX85" s="88"/>
      <c r="EKY85" s="88"/>
      <c r="EKZ85" s="88"/>
      <c r="ELA85" s="88"/>
      <c r="ELB85" s="88"/>
      <c r="ELC85" s="88"/>
      <c r="ELD85" s="88"/>
      <c r="ELE85" s="88"/>
      <c r="ELF85" s="88"/>
      <c r="ELG85" s="88"/>
      <c r="ELH85" s="88"/>
      <c r="ELI85" s="88"/>
      <c r="ELJ85" s="88"/>
      <c r="ELK85" s="88"/>
      <c r="ELL85" s="88"/>
      <c r="ELM85" s="88"/>
      <c r="ELN85" s="88"/>
      <c r="ELO85" s="88"/>
      <c r="ELP85" s="88"/>
      <c r="ELQ85" s="88"/>
      <c r="ELR85" s="88"/>
      <c r="ELS85" s="88"/>
      <c r="ELT85" s="88"/>
      <c r="ELU85" s="88"/>
      <c r="ELV85" s="88"/>
      <c r="ELW85" s="88"/>
      <c r="ELX85" s="88"/>
      <c r="ELY85" s="88"/>
      <c r="ELZ85" s="88"/>
      <c r="EMA85" s="88"/>
      <c r="EMB85" s="88"/>
      <c r="EMC85" s="88"/>
      <c r="EMD85" s="88"/>
      <c r="EME85" s="88"/>
      <c r="EMF85" s="88"/>
      <c r="EMG85" s="88"/>
      <c r="EMH85" s="88"/>
      <c r="EMI85" s="88"/>
      <c r="EMJ85" s="88"/>
      <c r="EMK85" s="88"/>
      <c r="EML85" s="88"/>
      <c r="EMM85" s="88"/>
      <c r="EMN85" s="88"/>
      <c r="EMO85" s="88"/>
      <c r="EMP85" s="88"/>
      <c r="EMQ85" s="88"/>
      <c r="EMR85" s="88"/>
      <c r="EMS85" s="88"/>
      <c r="EMT85" s="88"/>
      <c r="EMU85" s="88"/>
      <c r="EMV85" s="88"/>
      <c r="EMW85" s="88"/>
      <c r="EMX85" s="88"/>
      <c r="EMY85" s="88"/>
      <c r="EMZ85" s="88"/>
      <c r="ENA85" s="88"/>
      <c r="ENB85" s="88"/>
      <c r="ENC85" s="88"/>
      <c r="END85" s="88"/>
      <c r="ENE85" s="88"/>
      <c r="ENF85" s="88"/>
      <c r="ENG85" s="88"/>
      <c r="ENH85" s="88"/>
      <c r="ENI85" s="88"/>
      <c r="ENJ85" s="88"/>
      <c r="ENK85" s="88"/>
      <c r="ENL85" s="88"/>
      <c r="ENM85" s="88"/>
      <c r="ENN85" s="88"/>
      <c r="ENO85" s="88"/>
      <c r="ENP85" s="88"/>
      <c r="ENQ85" s="88"/>
      <c r="ENR85" s="88"/>
      <c r="ENS85" s="88"/>
      <c r="ENT85" s="88"/>
      <c r="ENU85" s="88"/>
      <c r="ENV85" s="88"/>
      <c r="ENW85" s="88"/>
      <c r="ENX85" s="88"/>
      <c r="ENY85" s="88"/>
      <c r="ENZ85" s="88"/>
      <c r="EOA85" s="88"/>
      <c r="EOB85" s="88"/>
      <c r="EOC85" s="88"/>
      <c r="EOD85" s="88"/>
      <c r="EOE85" s="88"/>
      <c r="EOF85" s="88"/>
      <c r="EOG85" s="88"/>
      <c r="EOH85" s="88"/>
      <c r="EOI85" s="88"/>
      <c r="EOJ85" s="88"/>
      <c r="EOK85" s="88"/>
      <c r="EOL85" s="88"/>
      <c r="EOM85" s="88"/>
      <c r="EON85" s="88"/>
      <c r="EOO85" s="88"/>
      <c r="EOP85" s="88"/>
      <c r="EOQ85" s="88"/>
      <c r="EOR85" s="88"/>
      <c r="EOS85" s="88"/>
      <c r="EOT85" s="88"/>
      <c r="EOU85" s="88"/>
      <c r="EOV85" s="88"/>
      <c r="EOW85" s="88"/>
      <c r="EOX85" s="88"/>
      <c r="EOY85" s="88"/>
      <c r="EOZ85" s="88"/>
      <c r="EPA85" s="88"/>
      <c r="EPB85" s="88"/>
      <c r="EPC85" s="88"/>
      <c r="EPD85" s="88"/>
      <c r="EPE85" s="88"/>
      <c r="EPF85" s="88"/>
      <c r="EPG85" s="88"/>
      <c r="EPH85" s="88"/>
      <c r="EPI85" s="88"/>
      <c r="EPJ85" s="88"/>
      <c r="EPK85" s="88"/>
      <c r="EPL85" s="88"/>
      <c r="EPM85" s="88"/>
      <c r="EPN85" s="88"/>
      <c r="EPO85" s="88"/>
      <c r="EPP85" s="88"/>
      <c r="EPQ85" s="88"/>
      <c r="EPR85" s="88"/>
      <c r="EPS85" s="88"/>
      <c r="EPT85" s="88"/>
      <c r="EPU85" s="88"/>
      <c r="EPV85" s="88"/>
      <c r="EPW85" s="88"/>
      <c r="EPX85" s="88"/>
      <c r="EPY85" s="88"/>
      <c r="EPZ85" s="88"/>
      <c r="EQA85" s="88"/>
      <c r="EQB85" s="88"/>
      <c r="EQC85" s="88"/>
      <c r="EQD85" s="88"/>
      <c r="EQE85" s="88"/>
      <c r="EQF85" s="88"/>
      <c r="EQG85" s="88"/>
      <c r="EQH85" s="88"/>
      <c r="EQI85" s="88"/>
      <c r="EQJ85" s="88"/>
      <c r="EQK85" s="88"/>
      <c r="EQL85" s="88"/>
      <c r="EQM85" s="88"/>
      <c r="EQN85" s="88"/>
      <c r="EQO85" s="88"/>
      <c r="EQP85" s="88"/>
      <c r="EQQ85" s="88"/>
      <c r="EQR85" s="88"/>
      <c r="EQS85" s="88"/>
      <c r="EQT85" s="88"/>
      <c r="EQU85" s="88"/>
      <c r="EQV85" s="88"/>
      <c r="EQW85" s="88"/>
      <c r="EQX85" s="88"/>
      <c r="EQY85" s="88"/>
      <c r="EQZ85" s="88"/>
      <c r="ERA85" s="88"/>
      <c r="ERB85" s="88"/>
      <c r="ERC85" s="88"/>
      <c r="ERD85" s="88"/>
      <c r="ERE85" s="88"/>
      <c r="ERF85" s="88"/>
      <c r="ERG85" s="88"/>
      <c r="ERH85" s="88"/>
      <c r="ERI85" s="88"/>
      <c r="ERJ85" s="88"/>
      <c r="ERK85" s="88"/>
      <c r="ERL85" s="88"/>
      <c r="ERM85" s="88"/>
      <c r="ERN85" s="88"/>
      <c r="ERO85" s="88"/>
      <c r="ERP85" s="88"/>
      <c r="ERQ85" s="88"/>
      <c r="ERR85" s="88"/>
      <c r="ERS85" s="88"/>
      <c r="ERT85" s="88"/>
      <c r="ERU85" s="88"/>
      <c r="ERV85" s="88"/>
      <c r="ERW85" s="88"/>
      <c r="ERX85" s="88"/>
      <c r="ERY85" s="88"/>
      <c r="ERZ85" s="88"/>
      <c r="ESA85" s="88"/>
      <c r="ESB85" s="88"/>
      <c r="ESC85" s="88"/>
      <c r="ESD85" s="88"/>
      <c r="ESE85" s="88"/>
      <c r="ESF85" s="88"/>
      <c r="ESG85" s="88"/>
      <c r="ESH85" s="88"/>
      <c r="ESI85" s="88"/>
      <c r="ESJ85" s="88"/>
      <c r="ESK85" s="88"/>
      <c r="ESL85" s="88"/>
      <c r="ESM85" s="88"/>
      <c r="ESN85" s="88"/>
      <c r="ESO85" s="88"/>
      <c r="ESP85" s="88"/>
      <c r="ESQ85" s="88"/>
      <c r="ESR85" s="88"/>
      <c r="ESS85" s="88"/>
      <c r="EST85" s="88"/>
      <c r="ESU85" s="88"/>
      <c r="ESV85" s="88"/>
      <c r="ESW85" s="88"/>
      <c r="ESX85" s="88"/>
      <c r="ESY85" s="88"/>
      <c r="ESZ85" s="88"/>
      <c r="ETA85" s="88"/>
      <c r="ETB85" s="88"/>
      <c r="ETC85" s="88"/>
      <c r="ETD85" s="88"/>
      <c r="ETE85" s="88"/>
      <c r="ETF85" s="88"/>
      <c r="ETG85" s="88"/>
      <c r="ETH85" s="88"/>
      <c r="ETI85" s="88"/>
      <c r="ETJ85" s="88"/>
      <c r="ETK85" s="88"/>
      <c r="ETL85" s="88"/>
      <c r="ETM85" s="88"/>
      <c r="ETN85" s="88"/>
      <c r="ETO85" s="88"/>
      <c r="ETP85" s="88"/>
      <c r="ETQ85" s="88"/>
      <c r="ETR85" s="88"/>
      <c r="ETS85" s="88"/>
      <c r="ETT85" s="88"/>
      <c r="ETU85" s="88"/>
      <c r="ETV85" s="88"/>
      <c r="ETW85" s="88"/>
      <c r="ETX85" s="88"/>
      <c r="ETY85" s="88"/>
      <c r="ETZ85" s="88"/>
      <c r="EUA85" s="88"/>
      <c r="EUB85" s="88"/>
      <c r="EUC85" s="88"/>
      <c r="EUD85" s="88"/>
      <c r="EUE85" s="88"/>
      <c r="EUF85" s="88"/>
      <c r="EUG85" s="88"/>
      <c r="EUH85" s="88"/>
      <c r="EUI85" s="88"/>
      <c r="EUJ85" s="88"/>
      <c r="EUK85" s="88"/>
      <c r="EUL85" s="88"/>
      <c r="EUM85" s="88"/>
      <c r="EUN85" s="88"/>
      <c r="EUO85" s="88"/>
      <c r="EUP85" s="88"/>
      <c r="EUQ85" s="88"/>
      <c r="EUR85" s="88"/>
      <c r="EUS85" s="88"/>
      <c r="EUT85" s="88"/>
      <c r="EUU85" s="88"/>
      <c r="EUV85" s="88"/>
      <c r="EUW85" s="88"/>
      <c r="EUX85" s="88"/>
      <c r="EUY85" s="88"/>
      <c r="EUZ85" s="88"/>
      <c r="EVA85" s="88"/>
      <c r="EVB85" s="88"/>
      <c r="EVC85" s="88"/>
      <c r="EVD85" s="88"/>
      <c r="EVE85" s="88"/>
      <c r="EVF85" s="88"/>
      <c r="EVG85" s="88"/>
      <c r="EVH85" s="88"/>
      <c r="EVI85" s="88"/>
      <c r="EVJ85" s="88"/>
      <c r="EVK85" s="88"/>
      <c r="EVL85" s="88"/>
      <c r="EVM85" s="88"/>
      <c r="EVN85" s="88"/>
      <c r="EVO85" s="88"/>
      <c r="EVP85" s="88"/>
      <c r="EVQ85" s="88"/>
      <c r="EVR85" s="88"/>
      <c r="EVS85" s="88"/>
      <c r="EVT85" s="88"/>
      <c r="EVU85" s="88"/>
      <c r="EVV85" s="88"/>
      <c r="EVW85" s="88"/>
      <c r="EVX85" s="88"/>
      <c r="EVY85" s="88"/>
      <c r="EVZ85" s="88"/>
      <c r="EWA85" s="88"/>
      <c r="EWB85" s="88"/>
      <c r="EWC85" s="88"/>
      <c r="EWD85" s="88"/>
      <c r="EWE85" s="88"/>
      <c r="EWF85" s="88"/>
      <c r="EWG85" s="88"/>
      <c r="EWH85" s="88"/>
      <c r="EWI85" s="88"/>
      <c r="EWJ85" s="88"/>
      <c r="EWK85" s="88"/>
      <c r="EWL85" s="88"/>
      <c r="EWM85" s="88"/>
      <c r="EWN85" s="88"/>
      <c r="EWO85" s="88"/>
      <c r="EWP85" s="88"/>
      <c r="EWQ85" s="88"/>
      <c r="EWR85" s="88"/>
      <c r="EWS85" s="88"/>
      <c r="EWT85" s="88"/>
      <c r="EWU85" s="88"/>
      <c r="EWV85" s="88"/>
      <c r="EWW85" s="88"/>
      <c r="EWX85" s="88"/>
      <c r="EWY85" s="88"/>
      <c r="EWZ85" s="88"/>
      <c r="EXA85" s="88"/>
      <c r="EXB85" s="88"/>
      <c r="EXC85" s="88"/>
      <c r="EXD85" s="88"/>
      <c r="EXE85" s="88"/>
      <c r="EXF85" s="88"/>
      <c r="EXG85" s="88"/>
      <c r="EXH85" s="88"/>
      <c r="EXI85" s="88"/>
      <c r="EXJ85" s="88"/>
      <c r="EXK85" s="88"/>
      <c r="EXL85" s="88"/>
      <c r="EXM85" s="88"/>
      <c r="EXN85" s="88"/>
      <c r="EXO85" s="88"/>
      <c r="EXP85" s="88"/>
      <c r="EXQ85" s="88"/>
      <c r="EXR85" s="88"/>
      <c r="EXS85" s="88"/>
      <c r="EXT85" s="88"/>
      <c r="EXU85" s="88"/>
      <c r="EXV85" s="88"/>
      <c r="EXW85" s="88"/>
      <c r="EXX85" s="88"/>
      <c r="EXY85" s="88"/>
      <c r="EXZ85" s="88"/>
      <c r="EYA85" s="88"/>
      <c r="EYB85" s="88"/>
      <c r="EYC85" s="88"/>
      <c r="EYD85" s="88"/>
      <c r="EYE85" s="88"/>
      <c r="EYF85" s="88"/>
      <c r="EYG85" s="88"/>
      <c r="EYH85" s="88"/>
      <c r="EYI85" s="88"/>
      <c r="EYJ85" s="88"/>
      <c r="EYK85" s="88"/>
      <c r="EYL85" s="88"/>
      <c r="EYM85" s="88"/>
      <c r="EYN85" s="88"/>
      <c r="EYO85" s="88"/>
      <c r="EYP85" s="88"/>
      <c r="EYQ85" s="88"/>
      <c r="EYR85" s="88"/>
      <c r="EYS85" s="88"/>
      <c r="EYT85" s="88"/>
      <c r="EYU85" s="88"/>
      <c r="EYV85" s="88"/>
      <c r="EYW85" s="88"/>
      <c r="EYX85" s="88"/>
      <c r="EYY85" s="88"/>
      <c r="EYZ85" s="88"/>
      <c r="EZA85" s="88"/>
      <c r="EZB85" s="88"/>
      <c r="EZC85" s="88"/>
      <c r="EZD85" s="88"/>
      <c r="EZE85" s="88"/>
      <c r="EZF85" s="88"/>
      <c r="EZG85" s="88"/>
      <c r="EZH85" s="88"/>
      <c r="EZI85" s="88"/>
      <c r="EZJ85" s="88"/>
      <c r="EZK85" s="88"/>
      <c r="EZL85" s="88"/>
      <c r="EZM85" s="88"/>
      <c r="EZN85" s="88"/>
      <c r="EZO85" s="88"/>
      <c r="EZP85" s="88"/>
      <c r="EZQ85" s="88"/>
      <c r="EZR85" s="88"/>
      <c r="EZS85" s="88"/>
      <c r="EZT85" s="88"/>
      <c r="EZU85" s="88"/>
      <c r="EZV85" s="88"/>
      <c r="EZW85" s="88"/>
      <c r="EZX85" s="88"/>
      <c r="EZY85" s="88"/>
      <c r="EZZ85" s="88"/>
      <c r="FAA85" s="88"/>
      <c r="FAB85" s="88"/>
      <c r="FAC85" s="88"/>
      <c r="FAD85" s="88"/>
      <c r="FAE85" s="88"/>
      <c r="FAF85" s="88"/>
      <c r="FAG85" s="88"/>
      <c r="FAH85" s="88"/>
      <c r="FAI85" s="88"/>
      <c r="FAJ85" s="88"/>
      <c r="FAK85" s="88"/>
      <c r="FAL85" s="88"/>
      <c r="FAM85" s="88"/>
      <c r="FAN85" s="88"/>
      <c r="FAO85" s="88"/>
      <c r="FAP85" s="88"/>
      <c r="FAQ85" s="88"/>
      <c r="FAR85" s="88"/>
      <c r="FAS85" s="88"/>
      <c r="FAT85" s="88"/>
      <c r="FAU85" s="88"/>
      <c r="FAV85" s="88"/>
      <c r="FAW85" s="88"/>
      <c r="FAX85" s="88"/>
      <c r="FAY85" s="88"/>
      <c r="FAZ85" s="88"/>
      <c r="FBA85" s="88"/>
      <c r="FBB85" s="88"/>
      <c r="FBC85" s="88"/>
      <c r="FBD85" s="88"/>
      <c r="FBE85" s="88"/>
      <c r="FBF85" s="88"/>
      <c r="FBG85" s="88"/>
      <c r="FBH85" s="88"/>
      <c r="FBI85" s="88"/>
      <c r="FBJ85" s="88"/>
      <c r="FBK85" s="88"/>
      <c r="FBL85" s="88"/>
      <c r="FBM85" s="88"/>
      <c r="FBN85" s="88"/>
      <c r="FBO85" s="88"/>
      <c r="FBP85" s="88"/>
      <c r="FBQ85" s="88"/>
      <c r="FBR85" s="88"/>
      <c r="FBS85" s="88"/>
      <c r="FBT85" s="88"/>
      <c r="FBU85" s="88"/>
      <c r="FBV85" s="88"/>
      <c r="FBW85" s="88"/>
      <c r="FBX85" s="88"/>
      <c r="FBY85" s="88"/>
      <c r="FBZ85" s="88"/>
      <c r="FCA85" s="88"/>
      <c r="FCB85" s="88"/>
      <c r="FCC85" s="88"/>
      <c r="FCD85" s="88"/>
      <c r="FCE85" s="88"/>
      <c r="FCF85" s="88"/>
      <c r="FCG85" s="88"/>
      <c r="FCH85" s="88"/>
      <c r="FCI85" s="88"/>
      <c r="FCJ85" s="88"/>
      <c r="FCK85" s="88"/>
      <c r="FCL85" s="88"/>
      <c r="FCM85" s="88"/>
      <c r="FCN85" s="88"/>
      <c r="FCO85" s="88"/>
      <c r="FCP85" s="88"/>
      <c r="FCQ85" s="88"/>
      <c r="FCR85" s="88"/>
      <c r="FCS85" s="88"/>
      <c r="FCT85" s="88"/>
      <c r="FCU85" s="88"/>
      <c r="FCV85" s="88"/>
      <c r="FCW85" s="88"/>
      <c r="FCX85" s="88"/>
      <c r="FCY85" s="88"/>
      <c r="FCZ85" s="88"/>
      <c r="FDA85" s="88"/>
      <c r="FDB85" s="88"/>
      <c r="FDC85" s="88"/>
      <c r="FDD85" s="88"/>
      <c r="FDE85" s="88"/>
      <c r="FDF85" s="88"/>
      <c r="FDG85" s="88"/>
      <c r="FDH85" s="88"/>
      <c r="FDI85" s="88"/>
      <c r="FDJ85" s="88"/>
      <c r="FDK85" s="88"/>
      <c r="FDL85" s="88"/>
      <c r="FDM85" s="88"/>
      <c r="FDN85" s="88"/>
      <c r="FDO85" s="88"/>
      <c r="FDP85" s="88"/>
      <c r="FDQ85" s="88"/>
      <c r="FDR85" s="88"/>
      <c r="FDS85" s="88"/>
      <c r="FDT85" s="88"/>
      <c r="FDU85" s="88"/>
      <c r="FDV85" s="88"/>
      <c r="FDW85" s="88"/>
      <c r="FDX85" s="88"/>
      <c r="FDY85" s="88"/>
      <c r="FDZ85" s="88"/>
      <c r="FEA85" s="88"/>
      <c r="FEB85" s="88"/>
      <c r="FEC85" s="88"/>
      <c r="FED85" s="88"/>
      <c r="FEE85" s="88"/>
      <c r="FEF85" s="88"/>
      <c r="FEG85" s="88"/>
      <c r="FEH85" s="88"/>
      <c r="FEI85" s="88"/>
      <c r="FEJ85" s="88"/>
      <c r="FEK85" s="88"/>
      <c r="FEL85" s="88"/>
      <c r="FEM85" s="88"/>
      <c r="FEN85" s="88"/>
      <c r="FEO85" s="88"/>
      <c r="FEP85" s="88"/>
      <c r="FEQ85" s="88"/>
      <c r="FER85" s="88"/>
      <c r="FES85" s="88"/>
      <c r="FET85" s="88"/>
      <c r="FEU85" s="88"/>
      <c r="FEV85" s="88"/>
      <c r="FEW85" s="88"/>
      <c r="FEX85" s="88"/>
      <c r="FEY85" s="88"/>
      <c r="FEZ85" s="88"/>
      <c r="FFA85" s="88"/>
      <c r="FFB85" s="88"/>
      <c r="FFC85" s="88"/>
      <c r="FFD85" s="88"/>
      <c r="FFE85" s="88"/>
      <c r="FFF85" s="88"/>
      <c r="FFG85" s="88"/>
      <c r="FFH85" s="88"/>
      <c r="FFI85" s="88"/>
      <c r="FFJ85" s="88"/>
      <c r="FFK85" s="88"/>
      <c r="FFL85" s="88"/>
      <c r="FFM85" s="88"/>
      <c r="FFN85" s="88"/>
      <c r="FFO85" s="88"/>
      <c r="FFP85" s="88"/>
      <c r="FFQ85" s="88"/>
      <c r="FFR85" s="88"/>
      <c r="FFS85" s="88"/>
      <c r="FFT85" s="88"/>
      <c r="FFU85" s="88"/>
      <c r="FFV85" s="88"/>
      <c r="FFW85" s="88"/>
      <c r="FFX85" s="88"/>
      <c r="FFY85" s="88"/>
      <c r="FFZ85" s="88"/>
      <c r="FGA85" s="88"/>
      <c r="FGB85" s="88"/>
      <c r="FGC85" s="88"/>
      <c r="FGD85" s="88"/>
      <c r="FGE85" s="88"/>
      <c r="FGF85" s="88"/>
      <c r="FGG85" s="88"/>
      <c r="FGH85" s="88"/>
      <c r="FGI85" s="88"/>
      <c r="FGJ85" s="88"/>
      <c r="FGK85" s="88"/>
      <c r="FGL85" s="88"/>
      <c r="FGM85" s="88"/>
      <c r="FGN85" s="88"/>
      <c r="FGO85" s="88"/>
      <c r="FGP85" s="88"/>
      <c r="FGQ85" s="88"/>
      <c r="FGR85" s="88"/>
      <c r="FGS85" s="88"/>
      <c r="FGT85" s="88"/>
      <c r="FGU85" s="88"/>
      <c r="FGV85" s="88"/>
      <c r="FGW85" s="88"/>
      <c r="FGX85" s="88"/>
      <c r="FGY85" s="88"/>
      <c r="FGZ85" s="88"/>
      <c r="FHA85" s="88"/>
      <c r="FHB85" s="88"/>
      <c r="FHC85" s="88"/>
      <c r="FHD85" s="88"/>
      <c r="FHE85" s="88"/>
      <c r="FHF85" s="88"/>
      <c r="FHG85" s="88"/>
      <c r="FHH85" s="88"/>
      <c r="FHI85" s="88"/>
      <c r="FHJ85" s="88"/>
      <c r="FHK85" s="88"/>
      <c r="FHL85" s="88"/>
      <c r="FHM85" s="88"/>
      <c r="FHN85" s="88"/>
      <c r="FHO85" s="88"/>
      <c r="FHP85" s="88"/>
      <c r="FHQ85" s="88"/>
      <c r="FHR85" s="88"/>
      <c r="FHS85" s="88"/>
      <c r="FHT85" s="88"/>
      <c r="FHU85" s="88"/>
      <c r="FHV85" s="88"/>
      <c r="FHW85" s="88"/>
      <c r="FHX85" s="88"/>
      <c r="FHY85" s="88"/>
      <c r="FHZ85" s="88"/>
      <c r="FIA85" s="88"/>
      <c r="FIB85" s="88"/>
      <c r="FIC85" s="88"/>
      <c r="FID85" s="88"/>
      <c r="FIE85" s="88"/>
      <c r="FIF85" s="88"/>
      <c r="FIG85" s="88"/>
      <c r="FIH85" s="88"/>
      <c r="FII85" s="88"/>
      <c r="FIJ85" s="88"/>
      <c r="FIK85" s="88"/>
      <c r="FIL85" s="88"/>
      <c r="FIM85" s="88"/>
      <c r="FIN85" s="88"/>
      <c r="FIO85" s="88"/>
      <c r="FIP85" s="88"/>
      <c r="FIQ85" s="88"/>
      <c r="FIR85" s="88"/>
      <c r="FIS85" s="88"/>
      <c r="FIT85" s="88"/>
      <c r="FIU85" s="88"/>
      <c r="FIV85" s="88"/>
      <c r="FIW85" s="88"/>
      <c r="FIX85" s="88"/>
      <c r="FIY85" s="88"/>
      <c r="FIZ85" s="88"/>
      <c r="FJA85" s="88"/>
      <c r="FJB85" s="88"/>
      <c r="FJC85" s="88"/>
      <c r="FJD85" s="88"/>
      <c r="FJE85" s="88"/>
      <c r="FJF85" s="88"/>
      <c r="FJG85" s="88"/>
      <c r="FJH85" s="88"/>
      <c r="FJI85" s="88"/>
      <c r="FJJ85" s="88"/>
      <c r="FJK85" s="88"/>
      <c r="FJL85" s="88"/>
      <c r="FJM85" s="88"/>
      <c r="FJN85" s="88"/>
      <c r="FJO85" s="88"/>
      <c r="FJP85" s="88"/>
      <c r="FJQ85" s="88"/>
      <c r="FJR85" s="88"/>
      <c r="FJS85" s="88"/>
      <c r="FJT85" s="88"/>
      <c r="FJU85" s="88"/>
      <c r="FJV85" s="88"/>
      <c r="FJW85" s="88"/>
      <c r="FJX85" s="88"/>
      <c r="FJY85" s="88"/>
      <c r="FJZ85" s="88"/>
      <c r="FKA85" s="88"/>
      <c r="FKB85" s="88"/>
      <c r="FKC85" s="88"/>
      <c r="FKD85" s="88"/>
      <c r="FKE85" s="88"/>
      <c r="FKF85" s="88"/>
      <c r="FKG85" s="88"/>
      <c r="FKH85" s="88"/>
      <c r="FKI85" s="88"/>
      <c r="FKJ85" s="88"/>
      <c r="FKK85" s="88"/>
      <c r="FKL85" s="88"/>
      <c r="FKM85" s="88"/>
      <c r="FKN85" s="88"/>
      <c r="FKO85" s="88"/>
      <c r="FKP85" s="88"/>
      <c r="FKQ85" s="88"/>
      <c r="FKR85" s="88"/>
      <c r="FKS85" s="88"/>
      <c r="FKT85" s="88"/>
      <c r="FKU85" s="88"/>
      <c r="FKV85" s="88"/>
      <c r="FKW85" s="88"/>
      <c r="FKX85" s="88"/>
      <c r="FKY85" s="88"/>
      <c r="FKZ85" s="88"/>
      <c r="FLA85" s="88"/>
      <c r="FLB85" s="88"/>
      <c r="FLC85" s="88"/>
      <c r="FLD85" s="88"/>
      <c r="FLE85" s="88"/>
      <c r="FLF85" s="88"/>
      <c r="FLG85" s="88"/>
      <c r="FLH85" s="88"/>
      <c r="FLI85" s="88"/>
      <c r="FLJ85" s="88"/>
      <c r="FLK85" s="88"/>
      <c r="FLL85" s="88"/>
      <c r="FLM85" s="88"/>
      <c r="FLN85" s="88"/>
      <c r="FLO85" s="88"/>
      <c r="FLP85" s="88"/>
      <c r="FLQ85" s="88"/>
      <c r="FLR85" s="88"/>
      <c r="FLS85" s="88"/>
      <c r="FLT85" s="88"/>
      <c r="FLU85" s="88"/>
      <c r="FLV85" s="88"/>
      <c r="FLW85" s="88"/>
      <c r="FLX85" s="88"/>
      <c r="FLY85" s="88"/>
      <c r="FLZ85" s="88"/>
      <c r="FMA85" s="88"/>
      <c r="FMB85" s="88"/>
      <c r="FMC85" s="88"/>
      <c r="FMD85" s="88"/>
      <c r="FME85" s="88"/>
      <c r="FMF85" s="88"/>
      <c r="FMG85" s="88"/>
      <c r="FMH85" s="88"/>
      <c r="FMI85" s="88"/>
      <c r="FMJ85" s="88"/>
      <c r="FMK85" s="88"/>
      <c r="FML85" s="88"/>
      <c r="FMM85" s="88"/>
      <c r="FMN85" s="88"/>
      <c r="FMO85" s="88"/>
      <c r="FMP85" s="88"/>
      <c r="FMQ85" s="88"/>
      <c r="FMR85" s="88"/>
      <c r="FMS85" s="88"/>
      <c r="FMT85" s="88"/>
      <c r="FMU85" s="88"/>
      <c r="FMV85" s="88"/>
      <c r="FMW85" s="88"/>
      <c r="FMX85" s="88"/>
      <c r="FMY85" s="88"/>
      <c r="FMZ85" s="88"/>
      <c r="FNA85" s="88"/>
      <c r="FNB85" s="88"/>
      <c r="FNC85" s="88"/>
      <c r="FND85" s="88"/>
      <c r="FNE85" s="88"/>
      <c r="FNF85" s="88"/>
      <c r="FNG85" s="88"/>
      <c r="FNH85" s="88"/>
      <c r="FNI85" s="88"/>
      <c r="FNJ85" s="88"/>
      <c r="FNK85" s="88"/>
      <c r="FNL85" s="88"/>
      <c r="FNM85" s="88"/>
      <c r="FNN85" s="88"/>
      <c r="FNO85" s="88"/>
      <c r="FNP85" s="88"/>
      <c r="FNQ85" s="88"/>
      <c r="FNR85" s="88"/>
      <c r="FNS85" s="88"/>
      <c r="FNT85" s="88"/>
      <c r="FNU85" s="88"/>
      <c r="FNV85" s="88"/>
      <c r="FNW85" s="88"/>
      <c r="FNX85" s="88"/>
      <c r="FNY85" s="88"/>
      <c r="FNZ85" s="88"/>
      <c r="FOA85" s="88"/>
      <c r="FOB85" s="88"/>
      <c r="FOC85" s="88"/>
      <c r="FOD85" s="88"/>
      <c r="FOE85" s="88"/>
      <c r="FOF85" s="88"/>
      <c r="FOG85" s="88"/>
      <c r="FOH85" s="88"/>
      <c r="FOI85" s="88"/>
      <c r="FOJ85" s="88"/>
      <c r="FOK85" s="88"/>
      <c r="FOL85" s="88"/>
      <c r="FOM85" s="88"/>
      <c r="FON85" s="88"/>
      <c r="FOO85" s="88"/>
      <c r="FOP85" s="88"/>
      <c r="FOQ85" s="88"/>
      <c r="FOR85" s="88"/>
      <c r="FOS85" s="88"/>
      <c r="FOT85" s="88"/>
      <c r="FOU85" s="88"/>
      <c r="FOV85" s="88"/>
      <c r="FOW85" s="88"/>
      <c r="FOX85" s="88"/>
      <c r="FOY85" s="88"/>
      <c r="FOZ85" s="88"/>
      <c r="FPA85" s="88"/>
      <c r="FPB85" s="88"/>
      <c r="FPC85" s="88"/>
      <c r="FPD85" s="88"/>
      <c r="FPE85" s="88"/>
      <c r="FPF85" s="88"/>
      <c r="FPG85" s="88"/>
      <c r="FPH85" s="88"/>
      <c r="FPI85" s="88"/>
      <c r="FPJ85" s="88"/>
      <c r="FPK85" s="88"/>
      <c r="FPL85" s="88"/>
      <c r="FPM85" s="88"/>
      <c r="FPN85" s="88"/>
      <c r="FPO85" s="88"/>
      <c r="FPP85" s="88"/>
      <c r="FPQ85" s="88"/>
      <c r="FPR85" s="88"/>
      <c r="FPS85" s="88"/>
      <c r="FPT85" s="88"/>
      <c r="FPU85" s="88"/>
      <c r="FPV85" s="88"/>
      <c r="FPW85" s="88"/>
      <c r="FPX85" s="88"/>
      <c r="FPY85" s="88"/>
      <c r="FPZ85" s="88"/>
      <c r="FQA85" s="88"/>
      <c r="FQB85" s="88"/>
      <c r="FQC85" s="88"/>
      <c r="FQD85" s="88"/>
      <c r="FQE85" s="88"/>
      <c r="FQF85" s="88"/>
      <c r="FQG85" s="88"/>
      <c r="FQH85" s="88"/>
      <c r="FQI85" s="88"/>
      <c r="FQJ85" s="88"/>
      <c r="FQK85" s="88"/>
      <c r="FQL85" s="88"/>
      <c r="FQM85" s="88"/>
      <c r="FQN85" s="88"/>
      <c r="FQO85" s="88"/>
      <c r="FQP85" s="88"/>
      <c r="FQQ85" s="88"/>
      <c r="FQR85" s="88"/>
      <c r="FQS85" s="88"/>
      <c r="FQT85" s="88"/>
      <c r="FQU85" s="88"/>
      <c r="FQV85" s="88"/>
      <c r="FQW85" s="88"/>
      <c r="FQX85" s="88"/>
      <c r="FQY85" s="88"/>
      <c r="FQZ85" s="88"/>
      <c r="FRA85" s="88"/>
      <c r="FRB85" s="88"/>
      <c r="FRC85" s="88"/>
      <c r="FRD85" s="88"/>
      <c r="FRE85" s="88"/>
      <c r="FRF85" s="88"/>
      <c r="FRG85" s="88"/>
      <c r="FRH85" s="88"/>
      <c r="FRI85" s="88"/>
      <c r="FRJ85" s="88"/>
      <c r="FRK85" s="88"/>
      <c r="FRL85" s="88"/>
      <c r="FRM85" s="88"/>
      <c r="FRN85" s="88"/>
      <c r="FRO85" s="88"/>
      <c r="FRP85" s="88"/>
      <c r="FRQ85" s="88"/>
      <c r="FRR85" s="88"/>
      <c r="FRS85" s="88"/>
      <c r="FRT85" s="88"/>
      <c r="FRU85" s="88"/>
      <c r="FRV85" s="88"/>
      <c r="FRW85" s="88"/>
      <c r="FRX85" s="88"/>
      <c r="FRY85" s="88"/>
      <c r="FRZ85" s="88"/>
      <c r="FSA85" s="88"/>
      <c r="FSB85" s="88"/>
      <c r="FSC85" s="88"/>
      <c r="FSD85" s="88"/>
      <c r="FSE85" s="88"/>
      <c r="FSF85" s="88"/>
      <c r="FSG85" s="88"/>
      <c r="FSH85" s="88"/>
      <c r="FSI85" s="88"/>
      <c r="FSJ85" s="88"/>
      <c r="FSK85" s="88"/>
      <c r="FSL85" s="88"/>
      <c r="FSM85" s="88"/>
      <c r="FSN85" s="88"/>
      <c r="FSO85" s="88"/>
      <c r="FSP85" s="88"/>
      <c r="FSQ85" s="88"/>
      <c r="FSR85" s="88"/>
      <c r="FSS85" s="88"/>
      <c r="FST85" s="88"/>
      <c r="FSU85" s="88"/>
      <c r="FSV85" s="88"/>
      <c r="FSW85" s="88"/>
      <c r="FSX85" s="88"/>
      <c r="FSY85" s="88"/>
      <c r="FSZ85" s="88"/>
      <c r="FTA85" s="88"/>
      <c r="FTB85" s="88"/>
      <c r="FTC85" s="88"/>
      <c r="FTD85" s="88"/>
      <c r="FTE85" s="88"/>
      <c r="FTF85" s="88"/>
      <c r="FTG85" s="88"/>
      <c r="FTH85" s="88"/>
      <c r="FTI85" s="88"/>
      <c r="FTJ85" s="88"/>
      <c r="FTK85" s="88"/>
      <c r="FTL85" s="88"/>
      <c r="FTM85" s="88"/>
      <c r="FTN85" s="88"/>
      <c r="FTO85" s="88"/>
      <c r="FTP85" s="88"/>
      <c r="FTQ85" s="88"/>
      <c r="FTR85" s="88"/>
      <c r="FTS85" s="88"/>
      <c r="FTT85" s="88"/>
      <c r="FTU85" s="88"/>
      <c r="FTV85" s="88"/>
      <c r="FTW85" s="88"/>
      <c r="FTX85" s="88"/>
      <c r="FTY85" s="88"/>
      <c r="FTZ85" s="88"/>
      <c r="FUA85" s="88"/>
      <c r="FUB85" s="88"/>
      <c r="FUC85" s="88"/>
      <c r="FUD85" s="88"/>
      <c r="FUE85" s="88"/>
      <c r="FUF85" s="88"/>
      <c r="FUG85" s="88"/>
      <c r="FUH85" s="88"/>
      <c r="FUI85" s="88"/>
      <c r="FUJ85" s="88"/>
      <c r="FUK85" s="88"/>
      <c r="FUL85" s="88"/>
      <c r="FUM85" s="88"/>
      <c r="FUN85" s="88"/>
      <c r="FUO85" s="88"/>
      <c r="FUP85" s="88"/>
      <c r="FUQ85" s="88"/>
      <c r="FUR85" s="88"/>
      <c r="FUS85" s="88"/>
      <c r="FUT85" s="88"/>
      <c r="FUU85" s="88"/>
      <c r="FUV85" s="88"/>
      <c r="FUW85" s="88"/>
      <c r="FUX85" s="88"/>
      <c r="FUY85" s="88"/>
      <c r="FUZ85" s="88"/>
      <c r="FVA85" s="88"/>
      <c r="FVB85" s="88"/>
      <c r="FVC85" s="88"/>
      <c r="FVD85" s="88"/>
      <c r="FVE85" s="88"/>
      <c r="FVF85" s="88"/>
      <c r="FVG85" s="88"/>
      <c r="FVH85" s="88"/>
      <c r="FVI85" s="88"/>
      <c r="FVJ85" s="88"/>
      <c r="FVK85" s="88"/>
      <c r="FVL85" s="88"/>
      <c r="FVM85" s="88"/>
      <c r="FVN85" s="88"/>
      <c r="FVO85" s="88"/>
      <c r="FVP85" s="88"/>
      <c r="FVQ85" s="88"/>
      <c r="FVR85" s="88"/>
      <c r="FVS85" s="88"/>
      <c r="FVT85" s="88"/>
      <c r="FVU85" s="88"/>
      <c r="FVV85" s="88"/>
      <c r="FVW85" s="88"/>
      <c r="FVX85" s="88"/>
      <c r="FVY85" s="88"/>
      <c r="FVZ85" s="88"/>
      <c r="FWA85" s="88"/>
      <c r="FWB85" s="88"/>
      <c r="FWC85" s="88"/>
      <c r="FWD85" s="88"/>
      <c r="FWE85" s="88"/>
      <c r="FWF85" s="88"/>
      <c r="FWG85" s="88"/>
      <c r="FWH85" s="88"/>
      <c r="FWI85" s="88"/>
      <c r="FWJ85" s="88"/>
      <c r="FWK85" s="88"/>
      <c r="FWL85" s="88"/>
      <c r="FWM85" s="88"/>
      <c r="FWN85" s="88"/>
      <c r="FWO85" s="88"/>
      <c r="FWP85" s="88"/>
      <c r="FWQ85" s="88"/>
      <c r="FWR85" s="88"/>
      <c r="FWS85" s="88"/>
      <c r="FWT85" s="88"/>
      <c r="FWU85" s="88"/>
      <c r="FWV85" s="88"/>
      <c r="FWW85" s="88"/>
      <c r="FWX85" s="88"/>
      <c r="FWY85" s="88"/>
      <c r="FWZ85" s="88"/>
      <c r="FXA85" s="88"/>
      <c r="FXB85" s="88"/>
      <c r="FXC85" s="88"/>
      <c r="FXD85" s="88"/>
      <c r="FXE85" s="88"/>
      <c r="FXF85" s="88"/>
      <c r="FXG85" s="88"/>
      <c r="FXH85" s="88"/>
      <c r="FXI85" s="88"/>
      <c r="FXJ85" s="88"/>
      <c r="FXK85" s="88"/>
      <c r="FXL85" s="88"/>
      <c r="FXM85" s="88"/>
      <c r="FXN85" s="88"/>
      <c r="FXO85" s="88"/>
      <c r="FXP85" s="88"/>
      <c r="FXQ85" s="88"/>
      <c r="FXR85" s="88"/>
      <c r="FXS85" s="88"/>
      <c r="FXT85" s="88"/>
      <c r="FXU85" s="88"/>
      <c r="FXV85" s="88"/>
      <c r="FXW85" s="88"/>
      <c r="FXX85" s="88"/>
      <c r="FXY85" s="88"/>
      <c r="FXZ85" s="88"/>
      <c r="FYA85" s="88"/>
      <c r="FYB85" s="88"/>
      <c r="FYC85" s="88"/>
      <c r="FYD85" s="88"/>
      <c r="FYE85" s="88"/>
      <c r="FYF85" s="88"/>
      <c r="FYG85" s="88"/>
      <c r="FYH85" s="88"/>
      <c r="FYI85" s="88"/>
      <c r="FYJ85" s="88"/>
      <c r="FYK85" s="88"/>
      <c r="FYL85" s="88"/>
      <c r="FYM85" s="88"/>
      <c r="FYN85" s="88"/>
      <c r="FYO85" s="88"/>
      <c r="FYP85" s="88"/>
      <c r="FYQ85" s="88"/>
      <c r="FYR85" s="88"/>
      <c r="FYS85" s="88"/>
      <c r="FYT85" s="88"/>
      <c r="FYU85" s="88"/>
      <c r="FYV85" s="88"/>
      <c r="FYW85" s="88"/>
      <c r="FYX85" s="88"/>
      <c r="FYY85" s="88"/>
      <c r="FYZ85" s="88"/>
      <c r="FZA85" s="88"/>
      <c r="FZB85" s="88"/>
      <c r="FZC85" s="88"/>
      <c r="FZD85" s="88"/>
      <c r="FZE85" s="88"/>
      <c r="FZF85" s="88"/>
      <c r="FZG85" s="88"/>
      <c r="FZH85" s="88"/>
      <c r="FZI85" s="88"/>
      <c r="FZJ85" s="88"/>
      <c r="FZK85" s="88"/>
      <c r="FZL85" s="88"/>
      <c r="FZM85" s="88"/>
      <c r="FZN85" s="88"/>
      <c r="FZO85" s="88"/>
      <c r="FZP85" s="88"/>
      <c r="FZQ85" s="88"/>
      <c r="FZR85" s="88"/>
      <c r="FZS85" s="88"/>
      <c r="FZT85" s="88"/>
      <c r="FZU85" s="88"/>
      <c r="FZV85" s="88"/>
      <c r="FZW85" s="88"/>
      <c r="FZX85" s="88"/>
      <c r="FZY85" s="88"/>
      <c r="FZZ85" s="88"/>
      <c r="GAA85" s="88"/>
      <c r="GAB85" s="88"/>
      <c r="GAC85" s="88"/>
      <c r="GAD85" s="88"/>
      <c r="GAE85" s="88"/>
      <c r="GAF85" s="88"/>
      <c r="GAG85" s="88"/>
      <c r="GAH85" s="88"/>
      <c r="GAI85" s="88"/>
      <c r="GAJ85" s="88"/>
      <c r="GAK85" s="88"/>
      <c r="GAL85" s="88"/>
      <c r="GAM85" s="88"/>
      <c r="GAN85" s="88"/>
      <c r="GAO85" s="88"/>
      <c r="GAP85" s="88"/>
      <c r="GAQ85" s="88"/>
      <c r="GAR85" s="88"/>
      <c r="GAS85" s="88"/>
      <c r="GAT85" s="88"/>
      <c r="GAU85" s="88"/>
      <c r="GAV85" s="88"/>
      <c r="GAW85" s="88"/>
      <c r="GAX85" s="88"/>
      <c r="GAY85" s="88"/>
      <c r="GAZ85" s="88"/>
      <c r="GBA85" s="88"/>
      <c r="GBB85" s="88"/>
      <c r="GBC85" s="88"/>
      <c r="GBD85" s="88"/>
      <c r="GBE85" s="88"/>
      <c r="GBF85" s="88"/>
      <c r="GBG85" s="88"/>
      <c r="GBH85" s="88"/>
      <c r="GBI85" s="88"/>
      <c r="GBJ85" s="88"/>
      <c r="GBK85" s="88"/>
      <c r="GBL85" s="88"/>
      <c r="GBM85" s="88"/>
      <c r="GBN85" s="88"/>
      <c r="GBO85" s="88"/>
      <c r="GBP85" s="88"/>
      <c r="GBQ85" s="88"/>
      <c r="GBR85" s="88"/>
      <c r="GBS85" s="88"/>
      <c r="GBT85" s="88"/>
      <c r="GBU85" s="88"/>
      <c r="GBV85" s="88"/>
      <c r="GBW85" s="88"/>
      <c r="GBX85" s="88"/>
      <c r="GBY85" s="88"/>
      <c r="GBZ85" s="88"/>
      <c r="GCA85" s="88"/>
      <c r="GCB85" s="88"/>
      <c r="GCC85" s="88"/>
      <c r="GCD85" s="88"/>
      <c r="GCE85" s="88"/>
      <c r="GCF85" s="88"/>
      <c r="GCG85" s="88"/>
      <c r="GCH85" s="88"/>
      <c r="GCI85" s="88"/>
      <c r="GCJ85" s="88"/>
      <c r="GCK85" s="88"/>
      <c r="GCL85" s="88"/>
      <c r="GCM85" s="88"/>
      <c r="GCN85" s="88"/>
      <c r="GCO85" s="88"/>
      <c r="GCP85" s="88"/>
      <c r="GCQ85" s="88"/>
      <c r="GCR85" s="88"/>
      <c r="GCS85" s="88"/>
      <c r="GCT85" s="88"/>
      <c r="GCU85" s="88"/>
      <c r="GCV85" s="88"/>
      <c r="GCW85" s="88"/>
      <c r="GCX85" s="88"/>
      <c r="GCY85" s="88"/>
      <c r="GCZ85" s="88"/>
      <c r="GDA85" s="88"/>
      <c r="GDB85" s="88"/>
      <c r="GDC85" s="88"/>
      <c r="GDD85" s="88"/>
      <c r="GDE85" s="88"/>
      <c r="GDF85" s="88"/>
      <c r="GDG85" s="88"/>
      <c r="GDH85" s="88"/>
      <c r="GDI85" s="88"/>
      <c r="GDJ85" s="88"/>
      <c r="GDK85" s="88"/>
      <c r="GDL85" s="88"/>
      <c r="GDM85" s="88"/>
      <c r="GDN85" s="88"/>
      <c r="GDO85" s="88"/>
      <c r="GDP85" s="88"/>
      <c r="GDQ85" s="88"/>
      <c r="GDR85" s="88"/>
      <c r="GDS85" s="88"/>
      <c r="GDT85" s="88"/>
      <c r="GDU85" s="88"/>
      <c r="GDV85" s="88"/>
      <c r="GDW85" s="88"/>
      <c r="GDX85" s="88"/>
      <c r="GDY85" s="88"/>
      <c r="GDZ85" s="88"/>
      <c r="GEA85" s="88"/>
      <c r="GEB85" s="88"/>
      <c r="GEC85" s="88"/>
      <c r="GED85" s="88"/>
      <c r="GEE85" s="88"/>
      <c r="GEF85" s="88"/>
      <c r="GEG85" s="88"/>
      <c r="GEH85" s="88"/>
      <c r="GEI85" s="88"/>
      <c r="GEJ85" s="88"/>
      <c r="GEK85" s="88"/>
      <c r="GEL85" s="88"/>
      <c r="GEM85" s="88"/>
      <c r="GEN85" s="88"/>
      <c r="GEO85" s="88"/>
      <c r="GEP85" s="88"/>
      <c r="GEQ85" s="88"/>
      <c r="GER85" s="88"/>
      <c r="GES85" s="88"/>
      <c r="GET85" s="88"/>
      <c r="GEU85" s="88"/>
      <c r="GEV85" s="88"/>
      <c r="GEW85" s="88"/>
      <c r="GEX85" s="88"/>
      <c r="GEY85" s="88"/>
      <c r="GEZ85" s="88"/>
      <c r="GFA85" s="88"/>
      <c r="GFB85" s="88"/>
      <c r="GFC85" s="88"/>
      <c r="GFD85" s="88"/>
      <c r="GFE85" s="88"/>
      <c r="GFF85" s="88"/>
      <c r="GFG85" s="88"/>
      <c r="GFH85" s="88"/>
      <c r="GFI85" s="88"/>
      <c r="GFJ85" s="88"/>
      <c r="GFK85" s="88"/>
      <c r="GFL85" s="88"/>
      <c r="GFM85" s="88"/>
      <c r="GFN85" s="88"/>
      <c r="GFO85" s="88"/>
      <c r="GFP85" s="88"/>
      <c r="GFQ85" s="88"/>
      <c r="GFR85" s="88"/>
      <c r="GFS85" s="88"/>
      <c r="GFT85" s="88"/>
      <c r="GFU85" s="88"/>
      <c r="GFV85" s="88"/>
      <c r="GFW85" s="88"/>
      <c r="GFX85" s="88"/>
      <c r="GFY85" s="88"/>
      <c r="GFZ85" s="88"/>
      <c r="GGA85" s="88"/>
      <c r="GGB85" s="88"/>
      <c r="GGC85" s="88"/>
      <c r="GGD85" s="88"/>
      <c r="GGE85" s="88"/>
      <c r="GGF85" s="88"/>
      <c r="GGG85" s="88"/>
      <c r="GGH85" s="88"/>
      <c r="GGI85" s="88"/>
      <c r="GGJ85" s="88"/>
      <c r="GGK85" s="88"/>
      <c r="GGL85" s="88"/>
      <c r="GGM85" s="88"/>
      <c r="GGN85" s="88"/>
      <c r="GGO85" s="88"/>
      <c r="GGP85" s="88"/>
      <c r="GGQ85" s="88"/>
      <c r="GGR85" s="88"/>
      <c r="GGS85" s="88"/>
      <c r="GGT85" s="88"/>
      <c r="GGU85" s="88"/>
      <c r="GGV85" s="88"/>
      <c r="GGW85" s="88"/>
      <c r="GGX85" s="88"/>
      <c r="GGY85" s="88"/>
      <c r="GGZ85" s="88"/>
      <c r="GHA85" s="88"/>
      <c r="GHB85" s="88"/>
      <c r="GHC85" s="88"/>
      <c r="GHD85" s="88"/>
      <c r="GHE85" s="88"/>
      <c r="GHF85" s="88"/>
      <c r="GHG85" s="88"/>
      <c r="GHH85" s="88"/>
      <c r="GHI85" s="88"/>
      <c r="GHJ85" s="88"/>
      <c r="GHK85" s="88"/>
      <c r="GHL85" s="88"/>
      <c r="GHM85" s="88"/>
      <c r="GHN85" s="88"/>
      <c r="GHO85" s="88"/>
      <c r="GHP85" s="88"/>
      <c r="GHQ85" s="88"/>
      <c r="GHR85" s="88"/>
      <c r="GHS85" s="88"/>
      <c r="GHT85" s="88"/>
      <c r="GHU85" s="88"/>
      <c r="GHV85" s="88"/>
      <c r="GHW85" s="88"/>
      <c r="GHX85" s="88"/>
      <c r="GHY85" s="88"/>
      <c r="GHZ85" s="88"/>
      <c r="GIA85" s="88"/>
      <c r="GIB85" s="88"/>
      <c r="GIC85" s="88"/>
      <c r="GID85" s="88"/>
      <c r="GIE85" s="88"/>
      <c r="GIF85" s="88"/>
      <c r="GIG85" s="88"/>
      <c r="GIH85" s="88"/>
      <c r="GII85" s="88"/>
      <c r="GIJ85" s="88"/>
      <c r="GIK85" s="88"/>
      <c r="GIL85" s="88"/>
      <c r="GIM85" s="88"/>
      <c r="GIN85" s="88"/>
      <c r="GIO85" s="88"/>
      <c r="GIP85" s="88"/>
      <c r="GIQ85" s="88"/>
      <c r="GIR85" s="88"/>
      <c r="GIS85" s="88"/>
      <c r="GIT85" s="88"/>
      <c r="GIU85" s="88"/>
      <c r="GIV85" s="88"/>
      <c r="GIW85" s="88"/>
      <c r="GIX85" s="88"/>
      <c r="GIY85" s="88"/>
      <c r="GIZ85" s="88"/>
      <c r="GJA85" s="88"/>
      <c r="GJB85" s="88"/>
      <c r="GJC85" s="88"/>
      <c r="GJD85" s="88"/>
      <c r="GJE85" s="88"/>
      <c r="GJF85" s="88"/>
      <c r="GJG85" s="88"/>
      <c r="GJH85" s="88"/>
      <c r="GJI85" s="88"/>
      <c r="GJJ85" s="88"/>
      <c r="GJK85" s="88"/>
      <c r="GJL85" s="88"/>
      <c r="GJM85" s="88"/>
      <c r="GJN85" s="88"/>
      <c r="GJO85" s="88"/>
      <c r="GJP85" s="88"/>
      <c r="GJQ85" s="88"/>
      <c r="GJR85" s="88"/>
      <c r="GJS85" s="88"/>
      <c r="GJT85" s="88"/>
      <c r="GJU85" s="88"/>
      <c r="GJV85" s="88"/>
      <c r="GJW85" s="88"/>
      <c r="GJX85" s="88"/>
      <c r="GJY85" s="88"/>
      <c r="GJZ85" s="88"/>
      <c r="GKA85" s="88"/>
      <c r="GKB85" s="88"/>
      <c r="GKC85" s="88"/>
      <c r="GKD85" s="88"/>
      <c r="GKE85" s="88"/>
      <c r="GKF85" s="88"/>
      <c r="GKG85" s="88"/>
      <c r="GKH85" s="88"/>
      <c r="GKI85" s="88"/>
      <c r="GKJ85" s="88"/>
      <c r="GKK85" s="88"/>
      <c r="GKL85" s="88"/>
      <c r="GKM85" s="88"/>
      <c r="GKN85" s="88"/>
      <c r="GKO85" s="88"/>
      <c r="GKP85" s="88"/>
      <c r="GKQ85" s="88"/>
      <c r="GKR85" s="88"/>
      <c r="GKS85" s="88"/>
      <c r="GKT85" s="88"/>
      <c r="GKU85" s="88"/>
      <c r="GKV85" s="88"/>
      <c r="GKW85" s="88"/>
      <c r="GKX85" s="88"/>
      <c r="GKY85" s="88"/>
      <c r="GKZ85" s="88"/>
      <c r="GLA85" s="88"/>
      <c r="GLB85" s="88"/>
      <c r="GLC85" s="88"/>
      <c r="GLD85" s="88"/>
      <c r="GLE85" s="88"/>
      <c r="GLF85" s="88"/>
      <c r="GLG85" s="88"/>
      <c r="GLH85" s="88"/>
      <c r="GLI85" s="88"/>
      <c r="GLJ85" s="88"/>
      <c r="GLK85" s="88"/>
      <c r="GLL85" s="88"/>
      <c r="GLM85" s="88"/>
      <c r="GLN85" s="88"/>
      <c r="GLO85" s="88"/>
      <c r="GLP85" s="88"/>
      <c r="GLQ85" s="88"/>
      <c r="GLR85" s="88"/>
      <c r="GLS85" s="88"/>
      <c r="GLT85" s="88"/>
      <c r="GLU85" s="88"/>
      <c r="GLV85" s="88"/>
      <c r="GLW85" s="88"/>
      <c r="GLX85" s="88"/>
      <c r="GLY85" s="88"/>
      <c r="GLZ85" s="88"/>
      <c r="GMA85" s="88"/>
      <c r="GMB85" s="88"/>
      <c r="GMC85" s="88"/>
      <c r="GMD85" s="88"/>
      <c r="GME85" s="88"/>
      <c r="GMF85" s="88"/>
      <c r="GMG85" s="88"/>
      <c r="GMH85" s="88"/>
      <c r="GMI85" s="88"/>
      <c r="GMJ85" s="88"/>
      <c r="GMK85" s="88"/>
      <c r="GML85" s="88"/>
      <c r="GMM85" s="88"/>
      <c r="GMN85" s="88"/>
      <c r="GMO85" s="88"/>
      <c r="GMP85" s="88"/>
      <c r="GMQ85" s="88"/>
      <c r="GMR85" s="88"/>
      <c r="GMS85" s="88"/>
      <c r="GMT85" s="88"/>
      <c r="GMU85" s="88"/>
      <c r="GMV85" s="88"/>
      <c r="GMW85" s="88"/>
      <c r="GMX85" s="88"/>
      <c r="GMY85" s="88"/>
      <c r="GMZ85" s="88"/>
      <c r="GNA85" s="88"/>
      <c r="GNB85" s="88"/>
      <c r="GNC85" s="88"/>
      <c r="GND85" s="88"/>
      <c r="GNE85" s="88"/>
      <c r="GNF85" s="88"/>
      <c r="GNG85" s="88"/>
      <c r="GNH85" s="88"/>
      <c r="GNI85" s="88"/>
      <c r="GNJ85" s="88"/>
      <c r="GNK85" s="88"/>
      <c r="GNL85" s="88"/>
      <c r="GNM85" s="88"/>
      <c r="GNN85" s="88"/>
      <c r="GNO85" s="88"/>
      <c r="GNP85" s="88"/>
      <c r="GNQ85" s="88"/>
      <c r="GNR85" s="88"/>
      <c r="GNS85" s="88"/>
      <c r="GNT85" s="88"/>
      <c r="GNU85" s="88"/>
      <c r="GNV85" s="88"/>
      <c r="GNW85" s="88"/>
      <c r="GNX85" s="88"/>
      <c r="GNY85" s="88"/>
      <c r="GNZ85" s="88"/>
      <c r="GOA85" s="88"/>
      <c r="GOB85" s="88"/>
      <c r="GOC85" s="88"/>
      <c r="GOD85" s="88"/>
      <c r="GOE85" s="88"/>
      <c r="GOF85" s="88"/>
      <c r="GOG85" s="88"/>
      <c r="GOH85" s="88"/>
      <c r="GOI85" s="88"/>
      <c r="GOJ85" s="88"/>
      <c r="GOK85" s="88"/>
      <c r="GOL85" s="88"/>
      <c r="GOM85" s="88"/>
      <c r="GON85" s="88"/>
      <c r="GOO85" s="88"/>
      <c r="GOP85" s="88"/>
      <c r="GOQ85" s="88"/>
      <c r="GOR85" s="88"/>
      <c r="GOS85" s="88"/>
      <c r="GOT85" s="88"/>
      <c r="GOU85" s="88"/>
      <c r="GOV85" s="88"/>
      <c r="GOW85" s="88"/>
      <c r="GOX85" s="88"/>
      <c r="GOY85" s="88"/>
      <c r="GOZ85" s="88"/>
      <c r="GPA85" s="88"/>
      <c r="GPB85" s="88"/>
      <c r="GPC85" s="88"/>
      <c r="GPD85" s="88"/>
      <c r="GPE85" s="88"/>
      <c r="GPF85" s="88"/>
      <c r="GPG85" s="88"/>
      <c r="GPH85" s="88"/>
      <c r="GPI85" s="88"/>
      <c r="GPJ85" s="88"/>
      <c r="GPK85" s="88"/>
      <c r="GPL85" s="88"/>
      <c r="GPM85" s="88"/>
      <c r="GPN85" s="88"/>
      <c r="GPO85" s="88"/>
      <c r="GPP85" s="88"/>
      <c r="GPQ85" s="88"/>
      <c r="GPR85" s="88"/>
      <c r="GPS85" s="88"/>
      <c r="GPT85" s="88"/>
      <c r="GPU85" s="88"/>
      <c r="GPV85" s="88"/>
      <c r="GPW85" s="88"/>
      <c r="GPX85" s="88"/>
      <c r="GPY85" s="88"/>
      <c r="GPZ85" s="88"/>
      <c r="GQA85" s="88"/>
      <c r="GQB85" s="88"/>
      <c r="GQC85" s="88"/>
      <c r="GQD85" s="88"/>
      <c r="GQE85" s="88"/>
      <c r="GQF85" s="88"/>
      <c r="GQG85" s="88"/>
      <c r="GQH85" s="88"/>
      <c r="GQI85" s="88"/>
      <c r="GQJ85" s="88"/>
      <c r="GQK85" s="88"/>
      <c r="GQL85" s="88"/>
      <c r="GQM85" s="88"/>
      <c r="GQN85" s="88"/>
      <c r="GQO85" s="88"/>
      <c r="GQP85" s="88"/>
      <c r="GQQ85" s="88"/>
      <c r="GQR85" s="88"/>
      <c r="GQS85" s="88"/>
      <c r="GQT85" s="88"/>
      <c r="GQU85" s="88"/>
      <c r="GQV85" s="88"/>
      <c r="GQW85" s="88"/>
      <c r="GQX85" s="88"/>
      <c r="GQY85" s="88"/>
      <c r="GQZ85" s="88"/>
      <c r="GRA85" s="88"/>
      <c r="GRB85" s="88"/>
      <c r="GRC85" s="88"/>
      <c r="GRD85" s="88"/>
      <c r="GRE85" s="88"/>
      <c r="GRF85" s="88"/>
      <c r="GRG85" s="88"/>
      <c r="GRH85" s="88"/>
      <c r="GRI85" s="88"/>
      <c r="GRJ85" s="88"/>
      <c r="GRK85" s="88"/>
      <c r="GRL85" s="88"/>
      <c r="GRM85" s="88"/>
      <c r="GRN85" s="88"/>
      <c r="GRO85" s="88"/>
      <c r="GRP85" s="88"/>
      <c r="GRQ85" s="88"/>
      <c r="GRR85" s="88"/>
      <c r="GRS85" s="88"/>
      <c r="GRT85" s="88"/>
      <c r="GRU85" s="88"/>
      <c r="GRV85" s="88"/>
      <c r="GRW85" s="88"/>
      <c r="GRX85" s="88"/>
      <c r="GRY85" s="88"/>
      <c r="GRZ85" s="88"/>
      <c r="GSA85" s="88"/>
      <c r="GSB85" s="88"/>
      <c r="GSC85" s="88"/>
      <c r="GSD85" s="88"/>
      <c r="GSE85" s="88"/>
      <c r="GSF85" s="88"/>
      <c r="GSG85" s="88"/>
      <c r="GSH85" s="88"/>
      <c r="GSI85" s="88"/>
      <c r="GSJ85" s="88"/>
      <c r="GSK85" s="88"/>
      <c r="GSL85" s="88"/>
      <c r="GSM85" s="88"/>
      <c r="GSN85" s="88"/>
      <c r="GSO85" s="88"/>
      <c r="GSP85" s="88"/>
      <c r="GSQ85" s="88"/>
      <c r="GSR85" s="88"/>
      <c r="GSS85" s="88"/>
      <c r="GST85" s="88"/>
      <c r="GSU85" s="88"/>
      <c r="GSV85" s="88"/>
      <c r="GSW85" s="88"/>
      <c r="GSX85" s="88"/>
      <c r="GSY85" s="88"/>
      <c r="GSZ85" s="88"/>
      <c r="GTA85" s="88"/>
      <c r="GTB85" s="88"/>
      <c r="GTC85" s="88"/>
      <c r="GTD85" s="88"/>
      <c r="GTE85" s="88"/>
      <c r="GTF85" s="88"/>
      <c r="GTG85" s="88"/>
      <c r="GTH85" s="88"/>
      <c r="GTI85" s="88"/>
      <c r="GTJ85" s="88"/>
      <c r="GTK85" s="88"/>
      <c r="GTL85" s="88"/>
      <c r="GTM85" s="88"/>
      <c r="GTN85" s="88"/>
      <c r="GTO85" s="88"/>
      <c r="GTP85" s="88"/>
      <c r="GTQ85" s="88"/>
      <c r="GTR85" s="88"/>
      <c r="GTS85" s="88"/>
      <c r="GTT85" s="88"/>
      <c r="GTU85" s="88"/>
      <c r="GTV85" s="88"/>
      <c r="GTW85" s="88"/>
      <c r="GTX85" s="88"/>
      <c r="GTY85" s="88"/>
      <c r="GTZ85" s="88"/>
      <c r="GUA85" s="88"/>
      <c r="GUB85" s="88"/>
      <c r="GUC85" s="88"/>
      <c r="GUD85" s="88"/>
      <c r="GUE85" s="88"/>
      <c r="GUF85" s="88"/>
      <c r="GUG85" s="88"/>
      <c r="GUH85" s="88"/>
      <c r="GUI85" s="88"/>
      <c r="GUJ85" s="88"/>
      <c r="GUK85" s="88"/>
      <c r="GUL85" s="88"/>
      <c r="GUM85" s="88"/>
      <c r="GUN85" s="88"/>
      <c r="GUO85" s="88"/>
      <c r="GUP85" s="88"/>
      <c r="GUQ85" s="88"/>
      <c r="GUR85" s="88"/>
      <c r="GUS85" s="88"/>
      <c r="GUT85" s="88"/>
      <c r="GUU85" s="88"/>
      <c r="GUV85" s="88"/>
      <c r="GUW85" s="88"/>
      <c r="GUX85" s="88"/>
      <c r="GUY85" s="88"/>
      <c r="GUZ85" s="88"/>
      <c r="GVA85" s="88"/>
      <c r="GVB85" s="88"/>
      <c r="GVC85" s="88"/>
      <c r="GVD85" s="88"/>
      <c r="GVE85" s="88"/>
      <c r="GVF85" s="88"/>
      <c r="GVG85" s="88"/>
      <c r="GVH85" s="88"/>
      <c r="GVI85" s="88"/>
      <c r="GVJ85" s="88"/>
      <c r="GVK85" s="88"/>
      <c r="GVL85" s="88"/>
      <c r="GVM85" s="88"/>
      <c r="GVN85" s="88"/>
      <c r="GVO85" s="88"/>
      <c r="GVP85" s="88"/>
      <c r="GVQ85" s="88"/>
      <c r="GVR85" s="88"/>
      <c r="GVS85" s="88"/>
      <c r="GVT85" s="88"/>
      <c r="GVU85" s="88"/>
      <c r="GVV85" s="88"/>
      <c r="GVW85" s="88"/>
      <c r="GVX85" s="88"/>
      <c r="GVY85" s="88"/>
      <c r="GVZ85" s="88"/>
      <c r="GWA85" s="88"/>
      <c r="GWB85" s="88"/>
      <c r="GWC85" s="88"/>
      <c r="GWD85" s="88"/>
      <c r="GWE85" s="88"/>
      <c r="GWF85" s="88"/>
      <c r="GWG85" s="88"/>
      <c r="GWH85" s="88"/>
      <c r="GWI85" s="88"/>
      <c r="GWJ85" s="88"/>
      <c r="GWK85" s="88"/>
      <c r="GWL85" s="88"/>
      <c r="GWM85" s="88"/>
      <c r="GWN85" s="88"/>
      <c r="GWO85" s="88"/>
      <c r="GWP85" s="88"/>
      <c r="GWQ85" s="88"/>
      <c r="GWR85" s="88"/>
      <c r="GWS85" s="88"/>
      <c r="GWT85" s="88"/>
      <c r="GWU85" s="88"/>
      <c r="GWV85" s="88"/>
      <c r="GWW85" s="88"/>
      <c r="GWX85" s="88"/>
      <c r="GWY85" s="88"/>
      <c r="GWZ85" s="88"/>
      <c r="GXA85" s="88"/>
      <c r="GXB85" s="88"/>
      <c r="GXC85" s="88"/>
      <c r="GXD85" s="88"/>
      <c r="GXE85" s="88"/>
      <c r="GXF85" s="88"/>
      <c r="GXG85" s="88"/>
      <c r="GXH85" s="88"/>
      <c r="GXI85" s="88"/>
      <c r="GXJ85" s="88"/>
      <c r="GXK85" s="88"/>
      <c r="GXL85" s="88"/>
      <c r="GXM85" s="88"/>
      <c r="GXN85" s="88"/>
      <c r="GXO85" s="88"/>
      <c r="GXP85" s="88"/>
      <c r="GXQ85" s="88"/>
      <c r="GXR85" s="88"/>
      <c r="GXS85" s="88"/>
      <c r="GXT85" s="88"/>
      <c r="GXU85" s="88"/>
      <c r="GXV85" s="88"/>
      <c r="GXW85" s="88"/>
      <c r="GXX85" s="88"/>
      <c r="GXY85" s="88"/>
      <c r="GXZ85" s="88"/>
      <c r="GYA85" s="88"/>
      <c r="GYB85" s="88"/>
      <c r="GYC85" s="88"/>
      <c r="GYD85" s="88"/>
      <c r="GYE85" s="88"/>
      <c r="GYF85" s="88"/>
      <c r="GYG85" s="88"/>
      <c r="GYH85" s="88"/>
      <c r="GYI85" s="88"/>
      <c r="GYJ85" s="88"/>
      <c r="GYK85" s="88"/>
      <c r="GYL85" s="88"/>
      <c r="GYM85" s="88"/>
      <c r="GYN85" s="88"/>
      <c r="GYO85" s="88"/>
      <c r="GYP85" s="88"/>
      <c r="GYQ85" s="88"/>
      <c r="GYR85" s="88"/>
      <c r="GYS85" s="88"/>
      <c r="GYT85" s="88"/>
      <c r="GYU85" s="88"/>
      <c r="GYV85" s="88"/>
      <c r="GYW85" s="88"/>
      <c r="GYX85" s="88"/>
      <c r="GYY85" s="88"/>
      <c r="GYZ85" s="88"/>
      <c r="GZA85" s="88"/>
      <c r="GZB85" s="88"/>
      <c r="GZC85" s="88"/>
      <c r="GZD85" s="88"/>
      <c r="GZE85" s="88"/>
      <c r="GZF85" s="88"/>
      <c r="GZG85" s="88"/>
      <c r="GZH85" s="88"/>
      <c r="GZI85" s="88"/>
      <c r="GZJ85" s="88"/>
      <c r="GZK85" s="88"/>
      <c r="GZL85" s="88"/>
      <c r="GZM85" s="88"/>
      <c r="GZN85" s="88"/>
      <c r="GZO85" s="88"/>
      <c r="GZP85" s="88"/>
      <c r="GZQ85" s="88"/>
      <c r="GZR85" s="88"/>
      <c r="GZS85" s="88"/>
      <c r="GZT85" s="88"/>
      <c r="GZU85" s="88"/>
      <c r="GZV85" s="88"/>
      <c r="GZW85" s="88"/>
      <c r="GZX85" s="88"/>
      <c r="GZY85" s="88"/>
      <c r="GZZ85" s="88"/>
      <c r="HAA85" s="88"/>
      <c r="HAB85" s="88"/>
      <c r="HAC85" s="88"/>
      <c r="HAD85" s="88"/>
      <c r="HAE85" s="88"/>
      <c r="HAF85" s="88"/>
      <c r="HAG85" s="88"/>
      <c r="HAH85" s="88"/>
      <c r="HAI85" s="88"/>
      <c r="HAJ85" s="88"/>
      <c r="HAK85" s="88"/>
      <c r="HAL85" s="88"/>
      <c r="HAM85" s="88"/>
      <c r="HAN85" s="88"/>
      <c r="HAO85" s="88"/>
      <c r="HAP85" s="88"/>
      <c r="HAQ85" s="88"/>
      <c r="HAR85" s="88"/>
      <c r="HAS85" s="88"/>
      <c r="HAT85" s="88"/>
      <c r="HAU85" s="88"/>
      <c r="HAV85" s="88"/>
      <c r="HAW85" s="88"/>
      <c r="HAX85" s="88"/>
      <c r="HAY85" s="88"/>
      <c r="HAZ85" s="88"/>
      <c r="HBA85" s="88"/>
      <c r="HBB85" s="88"/>
      <c r="HBC85" s="88"/>
      <c r="HBD85" s="88"/>
      <c r="HBE85" s="88"/>
      <c r="HBF85" s="88"/>
      <c r="HBG85" s="88"/>
      <c r="HBH85" s="88"/>
      <c r="HBI85" s="88"/>
      <c r="HBJ85" s="88"/>
      <c r="HBK85" s="88"/>
      <c r="HBL85" s="88"/>
      <c r="HBM85" s="88"/>
      <c r="HBN85" s="88"/>
      <c r="HBO85" s="88"/>
      <c r="HBP85" s="88"/>
      <c r="HBQ85" s="88"/>
      <c r="HBR85" s="88"/>
      <c r="HBS85" s="88"/>
      <c r="HBT85" s="88"/>
      <c r="HBU85" s="88"/>
      <c r="HBV85" s="88"/>
      <c r="HBW85" s="88"/>
      <c r="HBX85" s="88"/>
      <c r="HBY85" s="88"/>
      <c r="HBZ85" s="88"/>
      <c r="HCA85" s="88"/>
      <c r="HCB85" s="88"/>
      <c r="HCC85" s="88"/>
      <c r="HCD85" s="88"/>
      <c r="HCE85" s="88"/>
      <c r="HCF85" s="88"/>
      <c r="HCG85" s="88"/>
      <c r="HCH85" s="88"/>
      <c r="HCI85" s="88"/>
      <c r="HCJ85" s="88"/>
      <c r="HCK85" s="88"/>
      <c r="HCL85" s="88"/>
      <c r="HCM85" s="88"/>
      <c r="HCN85" s="88"/>
      <c r="HCO85" s="88"/>
      <c r="HCP85" s="88"/>
      <c r="HCQ85" s="88"/>
      <c r="HCR85" s="88"/>
      <c r="HCS85" s="88"/>
      <c r="HCT85" s="88"/>
      <c r="HCU85" s="88"/>
      <c r="HCV85" s="88"/>
      <c r="HCW85" s="88"/>
      <c r="HCX85" s="88"/>
      <c r="HCY85" s="88"/>
      <c r="HCZ85" s="88"/>
      <c r="HDA85" s="88"/>
      <c r="HDB85" s="88"/>
      <c r="HDC85" s="88"/>
      <c r="HDD85" s="88"/>
      <c r="HDE85" s="88"/>
      <c r="HDF85" s="88"/>
      <c r="HDG85" s="88"/>
      <c r="HDH85" s="88"/>
      <c r="HDI85" s="88"/>
      <c r="HDJ85" s="88"/>
      <c r="HDK85" s="88"/>
      <c r="HDL85" s="88"/>
      <c r="HDM85" s="88"/>
      <c r="HDN85" s="88"/>
      <c r="HDO85" s="88"/>
      <c r="HDP85" s="88"/>
      <c r="HDQ85" s="88"/>
      <c r="HDR85" s="88"/>
      <c r="HDS85" s="88"/>
      <c r="HDT85" s="88"/>
      <c r="HDU85" s="88"/>
      <c r="HDV85" s="88"/>
      <c r="HDW85" s="88"/>
      <c r="HDX85" s="88"/>
      <c r="HDY85" s="88"/>
      <c r="HDZ85" s="88"/>
      <c r="HEA85" s="88"/>
      <c r="HEB85" s="88"/>
      <c r="HEC85" s="88"/>
      <c r="HED85" s="88"/>
      <c r="HEE85" s="88"/>
      <c r="HEF85" s="88"/>
      <c r="HEG85" s="88"/>
      <c r="HEH85" s="88"/>
      <c r="HEI85" s="88"/>
      <c r="HEJ85" s="88"/>
      <c r="HEK85" s="88"/>
      <c r="HEL85" s="88"/>
      <c r="HEM85" s="88"/>
      <c r="HEN85" s="88"/>
      <c r="HEO85" s="88"/>
      <c r="HEP85" s="88"/>
      <c r="HEQ85" s="88"/>
      <c r="HER85" s="88"/>
      <c r="HES85" s="88"/>
      <c r="HET85" s="88"/>
      <c r="HEU85" s="88"/>
      <c r="HEV85" s="88"/>
      <c r="HEW85" s="88"/>
      <c r="HEX85" s="88"/>
      <c r="HEY85" s="88"/>
      <c r="HEZ85" s="88"/>
      <c r="HFA85" s="88"/>
      <c r="HFB85" s="88"/>
      <c r="HFC85" s="88"/>
      <c r="HFD85" s="88"/>
      <c r="HFE85" s="88"/>
      <c r="HFF85" s="88"/>
      <c r="HFG85" s="88"/>
      <c r="HFH85" s="88"/>
      <c r="HFI85" s="88"/>
      <c r="HFJ85" s="88"/>
      <c r="HFK85" s="88"/>
      <c r="HFL85" s="88"/>
      <c r="HFM85" s="88"/>
      <c r="HFN85" s="88"/>
      <c r="HFO85" s="88"/>
      <c r="HFP85" s="88"/>
      <c r="HFQ85" s="88"/>
      <c r="HFR85" s="88"/>
      <c r="HFS85" s="88"/>
      <c r="HFT85" s="88"/>
      <c r="HFU85" s="88"/>
      <c r="HFV85" s="88"/>
      <c r="HFW85" s="88"/>
      <c r="HFX85" s="88"/>
      <c r="HFY85" s="88"/>
      <c r="HFZ85" s="88"/>
      <c r="HGA85" s="88"/>
      <c r="HGB85" s="88"/>
      <c r="HGC85" s="88"/>
      <c r="HGD85" s="88"/>
      <c r="HGE85" s="88"/>
      <c r="HGF85" s="88"/>
      <c r="HGG85" s="88"/>
      <c r="HGH85" s="88"/>
      <c r="HGI85" s="88"/>
      <c r="HGJ85" s="88"/>
      <c r="HGK85" s="88"/>
      <c r="HGL85" s="88"/>
      <c r="HGM85" s="88"/>
      <c r="HGN85" s="88"/>
      <c r="HGO85" s="88"/>
      <c r="HGP85" s="88"/>
      <c r="HGQ85" s="88"/>
      <c r="HGR85" s="88"/>
      <c r="HGS85" s="88"/>
      <c r="HGT85" s="88"/>
      <c r="HGU85" s="88"/>
      <c r="HGV85" s="88"/>
      <c r="HGW85" s="88"/>
      <c r="HGX85" s="88"/>
      <c r="HGY85" s="88"/>
      <c r="HGZ85" s="88"/>
      <c r="HHA85" s="88"/>
      <c r="HHB85" s="88"/>
      <c r="HHC85" s="88"/>
      <c r="HHD85" s="88"/>
      <c r="HHE85" s="88"/>
      <c r="HHF85" s="88"/>
      <c r="HHG85" s="88"/>
      <c r="HHH85" s="88"/>
      <c r="HHI85" s="88"/>
      <c r="HHJ85" s="88"/>
      <c r="HHK85" s="88"/>
      <c r="HHL85" s="88"/>
      <c r="HHM85" s="88"/>
      <c r="HHN85" s="88"/>
      <c r="HHO85" s="88"/>
      <c r="HHP85" s="88"/>
      <c r="HHQ85" s="88"/>
      <c r="HHR85" s="88"/>
      <c r="HHS85" s="88"/>
      <c r="HHT85" s="88"/>
      <c r="HHU85" s="88"/>
      <c r="HHV85" s="88"/>
      <c r="HHW85" s="88"/>
      <c r="HHX85" s="88"/>
      <c r="HHY85" s="88"/>
      <c r="HHZ85" s="88"/>
      <c r="HIA85" s="88"/>
      <c r="HIB85" s="88"/>
      <c r="HIC85" s="88"/>
      <c r="HID85" s="88"/>
      <c r="HIE85" s="88"/>
      <c r="HIF85" s="88"/>
      <c r="HIG85" s="88"/>
      <c r="HIH85" s="88"/>
      <c r="HII85" s="88"/>
      <c r="HIJ85" s="88"/>
      <c r="HIK85" s="88"/>
      <c r="HIL85" s="88"/>
      <c r="HIM85" s="88"/>
      <c r="HIN85" s="88"/>
      <c r="HIO85" s="88"/>
      <c r="HIP85" s="88"/>
      <c r="HIQ85" s="88"/>
      <c r="HIR85" s="88"/>
      <c r="HIS85" s="88"/>
      <c r="HIT85" s="88"/>
      <c r="HIU85" s="88"/>
      <c r="HIV85" s="88"/>
      <c r="HIW85" s="88"/>
      <c r="HIX85" s="88"/>
      <c r="HIY85" s="88"/>
      <c r="HIZ85" s="88"/>
      <c r="HJA85" s="88"/>
      <c r="HJB85" s="88"/>
      <c r="HJC85" s="88"/>
      <c r="HJD85" s="88"/>
      <c r="HJE85" s="88"/>
      <c r="HJF85" s="88"/>
      <c r="HJG85" s="88"/>
      <c r="HJH85" s="88"/>
      <c r="HJI85" s="88"/>
      <c r="HJJ85" s="88"/>
      <c r="HJK85" s="88"/>
      <c r="HJL85" s="88"/>
      <c r="HJM85" s="88"/>
      <c r="HJN85" s="88"/>
      <c r="HJO85" s="88"/>
      <c r="HJP85" s="88"/>
      <c r="HJQ85" s="88"/>
      <c r="HJR85" s="88"/>
      <c r="HJS85" s="88"/>
      <c r="HJT85" s="88"/>
      <c r="HJU85" s="88"/>
      <c r="HJV85" s="88"/>
      <c r="HJW85" s="88"/>
      <c r="HJX85" s="88"/>
      <c r="HJY85" s="88"/>
      <c r="HJZ85" s="88"/>
      <c r="HKA85" s="88"/>
      <c r="HKB85" s="88"/>
      <c r="HKC85" s="88"/>
      <c r="HKD85" s="88"/>
      <c r="HKE85" s="88"/>
      <c r="HKF85" s="88"/>
      <c r="HKG85" s="88"/>
      <c r="HKH85" s="88"/>
      <c r="HKI85" s="88"/>
      <c r="HKJ85" s="88"/>
      <c r="HKK85" s="88"/>
      <c r="HKL85" s="88"/>
      <c r="HKM85" s="88"/>
      <c r="HKN85" s="88"/>
      <c r="HKO85" s="88"/>
      <c r="HKP85" s="88"/>
      <c r="HKQ85" s="88"/>
      <c r="HKR85" s="88"/>
      <c r="HKS85" s="88"/>
      <c r="HKT85" s="88"/>
      <c r="HKU85" s="88"/>
      <c r="HKV85" s="88"/>
      <c r="HKW85" s="88"/>
      <c r="HKX85" s="88"/>
      <c r="HKY85" s="88"/>
      <c r="HKZ85" s="88"/>
      <c r="HLA85" s="88"/>
      <c r="HLB85" s="88"/>
      <c r="HLC85" s="88"/>
      <c r="HLD85" s="88"/>
      <c r="HLE85" s="88"/>
      <c r="HLF85" s="88"/>
      <c r="HLG85" s="88"/>
      <c r="HLH85" s="88"/>
      <c r="HLI85" s="88"/>
      <c r="HLJ85" s="88"/>
      <c r="HLK85" s="88"/>
      <c r="HLL85" s="88"/>
      <c r="HLM85" s="88"/>
      <c r="HLN85" s="88"/>
      <c r="HLO85" s="88"/>
      <c r="HLP85" s="88"/>
      <c r="HLQ85" s="88"/>
      <c r="HLR85" s="88"/>
      <c r="HLS85" s="88"/>
      <c r="HLT85" s="88"/>
      <c r="HLU85" s="88"/>
      <c r="HLV85" s="88"/>
      <c r="HLW85" s="88"/>
      <c r="HLX85" s="88"/>
      <c r="HLY85" s="88"/>
      <c r="HLZ85" s="88"/>
      <c r="HMA85" s="88"/>
      <c r="HMB85" s="88"/>
      <c r="HMC85" s="88"/>
      <c r="HMD85" s="88"/>
      <c r="HME85" s="88"/>
      <c r="HMF85" s="88"/>
      <c r="HMG85" s="88"/>
      <c r="HMH85" s="88"/>
      <c r="HMI85" s="88"/>
      <c r="HMJ85" s="88"/>
      <c r="HMK85" s="88"/>
      <c r="HML85" s="88"/>
      <c r="HMM85" s="88"/>
      <c r="HMN85" s="88"/>
      <c r="HMO85" s="88"/>
      <c r="HMP85" s="88"/>
      <c r="HMQ85" s="88"/>
      <c r="HMR85" s="88"/>
      <c r="HMS85" s="88"/>
      <c r="HMT85" s="88"/>
      <c r="HMU85" s="88"/>
      <c r="HMV85" s="88"/>
      <c r="HMW85" s="88"/>
      <c r="HMX85" s="88"/>
      <c r="HMY85" s="88"/>
      <c r="HMZ85" s="88"/>
      <c r="HNA85" s="88"/>
      <c r="HNB85" s="88"/>
      <c r="HNC85" s="88"/>
      <c r="HND85" s="88"/>
      <c r="HNE85" s="88"/>
      <c r="HNF85" s="88"/>
      <c r="HNG85" s="88"/>
      <c r="HNH85" s="88"/>
      <c r="HNI85" s="88"/>
      <c r="HNJ85" s="88"/>
      <c r="HNK85" s="88"/>
      <c r="HNL85" s="88"/>
      <c r="HNM85" s="88"/>
      <c r="HNN85" s="88"/>
      <c r="HNO85" s="88"/>
      <c r="HNP85" s="88"/>
      <c r="HNQ85" s="88"/>
      <c r="HNR85" s="88"/>
      <c r="HNS85" s="88"/>
      <c r="HNT85" s="88"/>
      <c r="HNU85" s="88"/>
      <c r="HNV85" s="88"/>
      <c r="HNW85" s="88"/>
      <c r="HNX85" s="88"/>
      <c r="HNY85" s="88"/>
      <c r="HNZ85" s="88"/>
      <c r="HOA85" s="88"/>
      <c r="HOB85" s="88"/>
      <c r="HOC85" s="88"/>
      <c r="HOD85" s="88"/>
      <c r="HOE85" s="88"/>
      <c r="HOF85" s="88"/>
      <c r="HOG85" s="88"/>
      <c r="HOH85" s="88"/>
      <c r="HOI85" s="88"/>
      <c r="HOJ85" s="88"/>
      <c r="HOK85" s="88"/>
      <c r="HOL85" s="88"/>
      <c r="HOM85" s="88"/>
      <c r="HON85" s="88"/>
      <c r="HOO85" s="88"/>
      <c r="HOP85" s="88"/>
      <c r="HOQ85" s="88"/>
      <c r="HOR85" s="88"/>
      <c r="HOS85" s="88"/>
      <c r="HOT85" s="88"/>
      <c r="HOU85" s="88"/>
      <c r="HOV85" s="88"/>
      <c r="HOW85" s="88"/>
      <c r="HOX85" s="88"/>
      <c r="HOY85" s="88"/>
      <c r="HOZ85" s="88"/>
      <c r="HPA85" s="88"/>
      <c r="HPB85" s="88"/>
      <c r="HPC85" s="88"/>
      <c r="HPD85" s="88"/>
      <c r="HPE85" s="88"/>
      <c r="HPF85" s="88"/>
      <c r="HPG85" s="88"/>
      <c r="HPH85" s="88"/>
      <c r="HPI85" s="88"/>
      <c r="HPJ85" s="88"/>
      <c r="HPK85" s="88"/>
      <c r="HPL85" s="88"/>
      <c r="HPM85" s="88"/>
      <c r="HPN85" s="88"/>
      <c r="HPO85" s="88"/>
      <c r="HPP85" s="88"/>
      <c r="HPQ85" s="88"/>
      <c r="HPR85" s="88"/>
      <c r="HPS85" s="88"/>
      <c r="HPT85" s="88"/>
      <c r="HPU85" s="88"/>
      <c r="HPV85" s="88"/>
      <c r="HPW85" s="88"/>
      <c r="HPX85" s="88"/>
      <c r="HPY85" s="88"/>
      <c r="HPZ85" s="88"/>
      <c r="HQA85" s="88"/>
      <c r="HQB85" s="88"/>
      <c r="HQC85" s="88"/>
      <c r="HQD85" s="88"/>
      <c r="HQE85" s="88"/>
      <c r="HQF85" s="88"/>
      <c r="HQG85" s="88"/>
      <c r="HQH85" s="88"/>
      <c r="HQI85" s="88"/>
      <c r="HQJ85" s="88"/>
      <c r="HQK85" s="88"/>
      <c r="HQL85" s="88"/>
      <c r="HQM85" s="88"/>
      <c r="HQN85" s="88"/>
      <c r="HQO85" s="88"/>
      <c r="HQP85" s="88"/>
      <c r="HQQ85" s="88"/>
      <c r="HQR85" s="88"/>
      <c r="HQS85" s="88"/>
      <c r="HQT85" s="88"/>
      <c r="HQU85" s="88"/>
      <c r="HQV85" s="88"/>
      <c r="HQW85" s="88"/>
      <c r="HQX85" s="88"/>
      <c r="HQY85" s="88"/>
      <c r="HQZ85" s="88"/>
      <c r="HRA85" s="88"/>
      <c r="HRB85" s="88"/>
      <c r="HRC85" s="88"/>
      <c r="HRD85" s="88"/>
      <c r="HRE85" s="88"/>
      <c r="HRF85" s="88"/>
      <c r="HRG85" s="88"/>
      <c r="HRH85" s="88"/>
      <c r="HRI85" s="88"/>
      <c r="HRJ85" s="88"/>
      <c r="HRK85" s="88"/>
      <c r="HRL85" s="88"/>
      <c r="HRM85" s="88"/>
      <c r="HRN85" s="88"/>
      <c r="HRO85" s="88"/>
      <c r="HRP85" s="88"/>
      <c r="HRQ85" s="88"/>
      <c r="HRR85" s="88"/>
      <c r="HRS85" s="88"/>
      <c r="HRT85" s="88"/>
      <c r="HRU85" s="88"/>
      <c r="HRV85" s="88"/>
      <c r="HRW85" s="88"/>
      <c r="HRX85" s="88"/>
      <c r="HRY85" s="88"/>
      <c r="HRZ85" s="88"/>
      <c r="HSA85" s="88"/>
      <c r="HSB85" s="88"/>
      <c r="HSC85" s="88"/>
      <c r="HSD85" s="88"/>
      <c r="HSE85" s="88"/>
      <c r="HSF85" s="88"/>
      <c r="HSG85" s="88"/>
      <c r="HSH85" s="88"/>
      <c r="HSI85" s="88"/>
      <c r="HSJ85" s="88"/>
      <c r="HSK85" s="88"/>
      <c r="HSL85" s="88"/>
      <c r="HSM85" s="88"/>
      <c r="HSN85" s="88"/>
      <c r="HSO85" s="88"/>
      <c r="HSP85" s="88"/>
      <c r="HSQ85" s="88"/>
      <c r="HSR85" s="88"/>
      <c r="HSS85" s="88"/>
      <c r="HST85" s="88"/>
      <c r="HSU85" s="88"/>
      <c r="HSV85" s="88"/>
      <c r="HSW85" s="88"/>
      <c r="HSX85" s="88"/>
      <c r="HSY85" s="88"/>
      <c r="HSZ85" s="88"/>
      <c r="HTA85" s="88"/>
      <c r="HTB85" s="88"/>
      <c r="HTC85" s="88"/>
      <c r="HTD85" s="88"/>
      <c r="HTE85" s="88"/>
      <c r="HTF85" s="88"/>
      <c r="HTG85" s="88"/>
      <c r="HTH85" s="88"/>
      <c r="HTI85" s="88"/>
      <c r="HTJ85" s="88"/>
      <c r="HTK85" s="88"/>
      <c r="HTL85" s="88"/>
      <c r="HTM85" s="88"/>
      <c r="HTN85" s="88"/>
      <c r="HTO85" s="88"/>
      <c r="HTP85" s="88"/>
      <c r="HTQ85" s="88"/>
      <c r="HTR85" s="88"/>
      <c r="HTS85" s="88"/>
      <c r="HTT85" s="88"/>
      <c r="HTU85" s="88"/>
      <c r="HTV85" s="88"/>
      <c r="HTW85" s="88"/>
      <c r="HTX85" s="88"/>
      <c r="HTY85" s="88"/>
      <c r="HTZ85" s="88"/>
      <c r="HUA85" s="88"/>
      <c r="HUB85" s="88"/>
      <c r="HUC85" s="88"/>
      <c r="HUD85" s="88"/>
      <c r="HUE85" s="88"/>
      <c r="HUF85" s="88"/>
      <c r="HUG85" s="88"/>
      <c r="HUH85" s="88"/>
      <c r="HUI85" s="88"/>
      <c r="HUJ85" s="88"/>
      <c r="HUK85" s="88"/>
      <c r="HUL85" s="88"/>
      <c r="HUM85" s="88"/>
      <c r="HUN85" s="88"/>
      <c r="HUO85" s="88"/>
      <c r="HUP85" s="88"/>
      <c r="HUQ85" s="88"/>
      <c r="HUR85" s="88"/>
      <c r="HUS85" s="88"/>
      <c r="HUT85" s="88"/>
      <c r="HUU85" s="88"/>
      <c r="HUV85" s="88"/>
      <c r="HUW85" s="88"/>
      <c r="HUX85" s="88"/>
      <c r="HUY85" s="88"/>
      <c r="HUZ85" s="88"/>
      <c r="HVA85" s="88"/>
      <c r="HVB85" s="88"/>
      <c r="HVC85" s="88"/>
      <c r="HVD85" s="88"/>
      <c r="HVE85" s="88"/>
      <c r="HVF85" s="88"/>
      <c r="HVG85" s="88"/>
      <c r="HVH85" s="88"/>
      <c r="HVI85" s="88"/>
      <c r="HVJ85" s="88"/>
      <c r="HVK85" s="88"/>
      <c r="HVL85" s="88"/>
      <c r="HVM85" s="88"/>
      <c r="HVN85" s="88"/>
      <c r="HVO85" s="88"/>
      <c r="HVP85" s="88"/>
      <c r="HVQ85" s="88"/>
      <c r="HVR85" s="88"/>
      <c r="HVS85" s="88"/>
      <c r="HVT85" s="88"/>
      <c r="HVU85" s="88"/>
      <c r="HVV85" s="88"/>
      <c r="HVW85" s="88"/>
      <c r="HVX85" s="88"/>
      <c r="HVY85" s="88"/>
      <c r="HVZ85" s="88"/>
      <c r="HWA85" s="88"/>
      <c r="HWB85" s="88"/>
      <c r="HWC85" s="88"/>
      <c r="HWD85" s="88"/>
      <c r="HWE85" s="88"/>
      <c r="HWF85" s="88"/>
      <c r="HWG85" s="88"/>
      <c r="HWH85" s="88"/>
      <c r="HWI85" s="88"/>
      <c r="HWJ85" s="88"/>
      <c r="HWK85" s="88"/>
      <c r="HWL85" s="88"/>
      <c r="HWM85" s="88"/>
      <c r="HWN85" s="88"/>
      <c r="HWO85" s="88"/>
      <c r="HWP85" s="88"/>
      <c r="HWQ85" s="88"/>
      <c r="HWR85" s="88"/>
      <c r="HWS85" s="88"/>
      <c r="HWT85" s="88"/>
      <c r="HWU85" s="88"/>
      <c r="HWV85" s="88"/>
      <c r="HWW85" s="88"/>
      <c r="HWX85" s="88"/>
      <c r="HWY85" s="88"/>
      <c r="HWZ85" s="88"/>
      <c r="HXA85" s="88"/>
      <c r="HXB85" s="88"/>
      <c r="HXC85" s="88"/>
      <c r="HXD85" s="88"/>
      <c r="HXE85" s="88"/>
      <c r="HXF85" s="88"/>
      <c r="HXG85" s="88"/>
      <c r="HXH85" s="88"/>
      <c r="HXI85" s="88"/>
      <c r="HXJ85" s="88"/>
      <c r="HXK85" s="88"/>
      <c r="HXL85" s="88"/>
      <c r="HXM85" s="88"/>
      <c r="HXN85" s="88"/>
      <c r="HXO85" s="88"/>
      <c r="HXP85" s="88"/>
      <c r="HXQ85" s="88"/>
      <c r="HXR85" s="88"/>
      <c r="HXS85" s="88"/>
      <c r="HXT85" s="88"/>
      <c r="HXU85" s="88"/>
      <c r="HXV85" s="88"/>
      <c r="HXW85" s="88"/>
      <c r="HXX85" s="88"/>
      <c r="HXY85" s="88"/>
      <c r="HXZ85" s="88"/>
      <c r="HYA85" s="88"/>
      <c r="HYB85" s="88"/>
      <c r="HYC85" s="88"/>
      <c r="HYD85" s="88"/>
      <c r="HYE85" s="88"/>
      <c r="HYF85" s="88"/>
      <c r="HYG85" s="88"/>
      <c r="HYH85" s="88"/>
      <c r="HYI85" s="88"/>
      <c r="HYJ85" s="88"/>
      <c r="HYK85" s="88"/>
      <c r="HYL85" s="88"/>
      <c r="HYM85" s="88"/>
      <c r="HYN85" s="88"/>
      <c r="HYO85" s="88"/>
      <c r="HYP85" s="88"/>
      <c r="HYQ85" s="88"/>
      <c r="HYR85" s="88"/>
      <c r="HYS85" s="88"/>
      <c r="HYT85" s="88"/>
      <c r="HYU85" s="88"/>
      <c r="HYV85" s="88"/>
      <c r="HYW85" s="88"/>
      <c r="HYX85" s="88"/>
      <c r="HYY85" s="88"/>
      <c r="HYZ85" s="88"/>
      <c r="HZA85" s="88"/>
      <c r="HZB85" s="88"/>
      <c r="HZC85" s="88"/>
      <c r="HZD85" s="88"/>
      <c r="HZE85" s="88"/>
      <c r="HZF85" s="88"/>
      <c r="HZG85" s="88"/>
      <c r="HZH85" s="88"/>
      <c r="HZI85" s="88"/>
      <c r="HZJ85" s="88"/>
      <c r="HZK85" s="88"/>
      <c r="HZL85" s="88"/>
      <c r="HZM85" s="88"/>
      <c r="HZN85" s="88"/>
      <c r="HZO85" s="88"/>
      <c r="HZP85" s="88"/>
      <c r="HZQ85" s="88"/>
      <c r="HZR85" s="88"/>
      <c r="HZS85" s="88"/>
      <c r="HZT85" s="88"/>
      <c r="HZU85" s="88"/>
      <c r="HZV85" s="88"/>
      <c r="HZW85" s="88"/>
      <c r="HZX85" s="88"/>
      <c r="HZY85" s="88"/>
      <c r="HZZ85" s="88"/>
      <c r="IAA85" s="88"/>
      <c r="IAB85" s="88"/>
      <c r="IAC85" s="88"/>
      <c r="IAD85" s="88"/>
      <c r="IAE85" s="88"/>
      <c r="IAF85" s="88"/>
      <c r="IAG85" s="88"/>
      <c r="IAH85" s="88"/>
      <c r="IAI85" s="88"/>
      <c r="IAJ85" s="88"/>
      <c r="IAK85" s="88"/>
      <c r="IAL85" s="88"/>
      <c r="IAM85" s="88"/>
      <c r="IAN85" s="88"/>
      <c r="IAO85" s="88"/>
      <c r="IAP85" s="88"/>
      <c r="IAQ85" s="88"/>
      <c r="IAR85" s="88"/>
      <c r="IAS85" s="88"/>
      <c r="IAT85" s="88"/>
      <c r="IAU85" s="88"/>
      <c r="IAV85" s="88"/>
      <c r="IAW85" s="88"/>
      <c r="IAX85" s="88"/>
      <c r="IAY85" s="88"/>
      <c r="IAZ85" s="88"/>
      <c r="IBA85" s="88"/>
      <c r="IBB85" s="88"/>
      <c r="IBC85" s="88"/>
      <c r="IBD85" s="88"/>
      <c r="IBE85" s="88"/>
      <c r="IBF85" s="88"/>
      <c r="IBG85" s="88"/>
      <c r="IBH85" s="88"/>
      <c r="IBI85" s="88"/>
      <c r="IBJ85" s="88"/>
      <c r="IBK85" s="88"/>
      <c r="IBL85" s="88"/>
      <c r="IBM85" s="88"/>
      <c r="IBN85" s="88"/>
      <c r="IBO85" s="88"/>
      <c r="IBP85" s="88"/>
      <c r="IBQ85" s="88"/>
      <c r="IBR85" s="88"/>
      <c r="IBS85" s="88"/>
      <c r="IBT85" s="88"/>
      <c r="IBU85" s="88"/>
      <c r="IBV85" s="88"/>
      <c r="IBW85" s="88"/>
      <c r="IBX85" s="88"/>
      <c r="IBY85" s="88"/>
      <c r="IBZ85" s="88"/>
      <c r="ICA85" s="88"/>
      <c r="ICB85" s="88"/>
      <c r="ICC85" s="88"/>
      <c r="ICD85" s="88"/>
      <c r="ICE85" s="88"/>
      <c r="ICF85" s="88"/>
      <c r="ICG85" s="88"/>
      <c r="ICH85" s="88"/>
      <c r="ICI85" s="88"/>
      <c r="ICJ85" s="88"/>
      <c r="ICK85" s="88"/>
      <c r="ICL85" s="88"/>
      <c r="ICM85" s="88"/>
      <c r="ICN85" s="88"/>
      <c r="ICO85" s="88"/>
      <c r="ICP85" s="88"/>
      <c r="ICQ85" s="88"/>
      <c r="ICR85" s="88"/>
      <c r="ICS85" s="88"/>
      <c r="ICT85" s="88"/>
      <c r="ICU85" s="88"/>
      <c r="ICV85" s="88"/>
      <c r="ICW85" s="88"/>
      <c r="ICX85" s="88"/>
      <c r="ICY85" s="88"/>
      <c r="ICZ85" s="88"/>
      <c r="IDA85" s="88"/>
      <c r="IDB85" s="88"/>
      <c r="IDC85" s="88"/>
      <c r="IDD85" s="88"/>
      <c r="IDE85" s="88"/>
      <c r="IDF85" s="88"/>
      <c r="IDG85" s="88"/>
      <c r="IDH85" s="88"/>
      <c r="IDI85" s="88"/>
      <c r="IDJ85" s="88"/>
      <c r="IDK85" s="88"/>
      <c r="IDL85" s="88"/>
      <c r="IDM85" s="88"/>
      <c r="IDN85" s="88"/>
      <c r="IDO85" s="88"/>
      <c r="IDP85" s="88"/>
      <c r="IDQ85" s="88"/>
      <c r="IDR85" s="88"/>
      <c r="IDS85" s="88"/>
      <c r="IDT85" s="88"/>
      <c r="IDU85" s="88"/>
      <c r="IDV85" s="88"/>
      <c r="IDW85" s="88"/>
      <c r="IDX85" s="88"/>
      <c r="IDY85" s="88"/>
      <c r="IDZ85" s="88"/>
      <c r="IEA85" s="88"/>
      <c r="IEB85" s="88"/>
      <c r="IEC85" s="88"/>
      <c r="IED85" s="88"/>
      <c r="IEE85" s="88"/>
      <c r="IEF85" s="88"/>
      <c r="IEG85" s="88"/>
      <c r="IEH85" s="88"/>
      <c r="IEI85" s="88"/>
      <c r="IEJ85" s="88"/>
      <c r="IEK85" s="88"/>
      <c r="IEL85" s="88"/>
      <c r="IEM85" s="88"/>
      <c r="IEN85" s="88"/>
      <c r="IEO85" s="88"/>
      <c r="IEP85" s="88"/>
      <c r="IEQ85" s="88"/>
      <c r="IER85" s="88"/>
      <c r="IES85" s="88"/>
      <c r="IET85" s="88"/>
      <c r="IEU85" s="88"/>
      <c r="IEV85" s="88"/>
      <c r="IEW85" s="88"/>
      <c r="IEX85" s="88"/>
      <c r="IEY85" s="88"/>
      <c r="IEZ85" s="88"/>
      <c r="IFA85" s="88"/>
      <c r="IFB85" s="88"/>
      <c r="IFC85" s="88"/>
      <c r="IFD85" s="88"/>
      <c r="IFE85" s="88"/>
      <c r="IFF85" s="88"/>
      <c r="IFG85" s="88"/>
      <c r="IFH85" s="88"/>
      <c r="IFI85" s="88"/>
      <c r="IFJ85" s="88"/>
      <c r="IFK85" s="88"/>
      <c r="IFL85" s="88"/>
      <c r="IFM85" s="88"/>
      <c r="IFN85" s="88"/>
      <c r="IFO85" s="88"/>
      <c r="IFP85" s="88"/>
      <c r="IFQ85" s="88"/>
      <c r="IFR85" s="88"/>
      <c r="IFS85" s="88"/>
      <c r="IFT85" s="88"/>
      <c r="IFU85" s="88"/>
      <c r="IFV85" s="88"/>
      <c r="IFW85" s="88"/>
      <c r="IFX85" s="88"/>
      <c r="IFY85" s="88"/>
      <c r="IFZ85" s="88"/>
      <c r="IGA85" s="88"/>
      <c r="IGB85" s="88"/>
      <c r="IGC85" s="88"/>
      <c r="IGD85" s="88"/>
      <c r="IGE85" s="88"/>
      <c r="IGF85" s="88"/>
      <c r="IGG85" s="88"/>
      <c r="IGH85" s="88"/>
      <c r="IGI85" s="88"/>
      <c r="IGJ85" s="88"/>
      <c r="IGK85" s="88"/>
      <c r="IGL85" s="88"/>
      <c r="IGM85" s="88"/>
      <c r="IGN85" s="88"/>
      <c r="IGO85" s="88"/>
      <c r="IGP85" s="88"/>
      <c r="IGQ85" s="88"/>
      <c r="IGR85" s="88"/>
      <c r="IGS85" s="88"/>
      <c r="IGT85" s="88"/>
      <c r="IGU85" s="88"/>
      <c r="IGV85" s="88"/>
      <c r="IGW85" s="88"/>
      <c r="IGX85" s="88"/>
      <c r="IGY85" s="88"/>
      <c r="IGZ85" s="88"/>
      <c r="IHA85" s="88"/>
      <c r="IHB85" s="88"/>
      <c r="IHC85" s="88"/>
      <c r="IHD85" s="88"/>
      <c r="IHE85" s="88"/>
      <c r="IHF85" s="88"/>
      <c r="IHG85" s="88"/>
      <c r="IHH85" s="88"/>
      <c r="IHI85" s="88"/>
      <c r="IHJ85" s="88"/>
      <c r="IHK85" s="88"/>
      <c r="IHL85" s="88"/>
      <c r="IHM85" s="88"/>
      <c r="IHN85" s="88"/>
      <c r="IHO85" s="88"/>
      <c r="IHP85" s="88"/>
      <c r="IHQ85" s="88"/>
      <c r="IHR85" s="88"/>
      <c r="IHS85" s="88"/>
      <c r="IHT85" s="88"/>
      <c r="IHU85" s="88"/>
      <c r="IHV85" s="88"/>
      <c r="IHW85" s="88"/>
      <c r="IHX85" s="88"/>
      <c r="IHY85" s="88"/>
      <c r="IHZ85" s="88"/>
      <c r="IIA85" s="88"/>
      <c r="IIB85" s="88"/>
      <c r="IIC85" s="88"/>
      <c r="IID85" s="88"/>
      <c r="IIE85" s="88"/>
      <c r="IIF85" s="88"/>
      <c r="IIG85" s="88"/>
      <c r="IIH85" s="88"/>
      <c r="III85" s="88"/>
      <c r="IIJ85" s="88"/>
      <c r="IIK85" s="88"/>
      <c r="IIL85" s="88"/>
      <c r="IIM85" s="88"/>
      <c r="IIN85" s="88"/>
      <c r="IIO85" s="88"/>
      <c r="IIP85" s="88"/>
      <c r="IIQ85" s="88"/>
      <c r="IIR85" s="88"/>
      <c r="IIS85" s="88"/>
      <c r="IIT85" s="88"/>
      <c r="IIU85" s="88"/>
      <c r="IIV85" s="88"/>
      <c r="IIW85" s="88"/>
      <c r="IIX85" s="88"/>
      <c r="IIY85" s="88"/>
      <c r="IIZ85" s="88"/>
      <c r="IJA85" s="88"/>
      <c r="IJB85" s="88"/>
      <c r="IJC85" s="88"/>
      <c r="IJD85" s="88"/>
      <c r="IJE85" s="88"/>
      <c r="IJF85" s="88"/>
      <c r="IJG85" s="88"/>
      <c r="IJH85" s="88"/>
      <c r="IJI85" s="88"/>
      <c r="IJJ85" s="88"/>
      <c r="IJK85" s="88"/>
      <c r="IJL85" s="88"/>
      <c r="IJM85" s="88"/>
      <c r="IJN85" s="88"/>
      <c r="IJO85" s="88"/>
      <c r="IJP85" s="88"/>
      <c r="IJQ85" s="88"/>
      <c r="IJR85" s="88"/>
      <c r="IJS85" s="88"/>
      <c r="IJT85" s="88"/>
      <c r="IJU85" s="88"/>
      <c r="IJV85" s="88"/>
      <c r="IJW85" s="88"/>
      <c r="IJX85" s="88"/>
      <c r="IJY85" s="88"/>
      <c r="IJZ85" s="88"/>
      <c r="IKA85" s="88"/>
      <c r="IKB85" s="88"/>
      <c r="IKC85" s="88"/>
      <c r="IKD85" s="88"/>
      <c r="IKE85" s="88"/>
      <c r="IKF85" s="88"/>
      <c r="IKG85" s="88"/>
      <c r="IKH85" s="88"/>
      <c r="IKI85" s="88"/>
      <c r="IKJ85" s="88"/>
      <c r="IKK85" s="88"/>
      <c r="IKL85" s="88"/>
      <c r="IKM85" s="88"/>
      <c r="IKN85" s="88"/>
      <c r="IKO85" s="88"/>
      <c r="IKP85" s="88"/>
      <c r="IKQ85" s="88"/>
      <c r="IKR85" s="88"/>
      <c r="IKS85" s="88"/>
      <c r="IKT85" s="88"/>
      <c r="IKU85" s="88"/>
      <c r="IKV85" s="88"/>
      <c r="IKW85" s="88"/>
      <c r="IKX85" s="88"/>
      <c r="IKY85" s="88"/>
      <c r="IKZ85" s="88"/>
      <c r="ILA85" s="88"/>
      <c r="ILB85" s="88"/>
      <c r="ILC85" s="88"/>
      <c r="ILD85" s="88"/>
      <c r="ILE85" s="88"/>
      <c r="ILF85" s="88"/>
      <c r="ILG85" s="88"/>
      <c r="ILH85" s="88"/>
      <c r="ILI85" s="88"/>
      <c r="ILJ85" s="88"/>
      <c r="ILK85" s="88"/>
      <c r="ILL85" s="88"/>
      <c r="ILM85" s="88"/>
      <c r="ILN85" s="88"/>
      <c r="ILO85" s="88"/>
      <c r="ILP85" s="88"/>
      <c r="ILQ85" s="88"/>
      <c r="ILR85" s="88"/>
      <c r="ILS85" s="88"/>
      <c r="ILT85" s="88"/>
      <c r="ILU85" s="88"/>
      <c r="ILV85" s="88"/>
      <c r="ILW85" s="88"/>
      <c r="ILX85" s="88"/>
      <c r="ILY85" s="88"/>
      <c r="ILZ85" s="88"/>
      <c r="IMA85" s="88"/>
      <c r="IMB85" s="88"/>
      <c r="IMC85" s="88"/>
      <c r="IMD85" s="88"/>
      <c r="IME85" s="88"/>
      <c r="IMF85" s="88"/>
      <c r="IMG85" s="88"/>
      <c r="IMH85" s="88"/>
      <c r="IMI85" s="88"/>
      <c r="IMJ85" s="88"/>
      <c r="IMK85" s="88"/>
      <c r="IML85" s="88"/>
      <c r="IMM85" s="88"/>
      <c r="IMN85" s="88"/>
      <c r="IMO85" s="88"/>
      <c r="IMP85" s="88"/>
      <c r="IMQ85" s="88"/>
      <c r="IMR85" s="88"/>
      <c r="IMS85" s="88"/>
      <c r="IMT85" s="88"/>
      <c r="IMU85" s="88"/>
      <c r="IMV85" s="88"/>
      <c r="IMW85" s="88"/>
      <c r="IMX85" s="88"/>
      <c r="IMY85" s="88"/>
      <c r="IMZ85" s="88"/>
      <c r="INA85" s="88"/>
      <c r="INB85" s="88"/>
      <c r="INC85" s="88"/>
      <c r="IND85" s="88"/>
      <c r="INE85" s="88"/>
      <c r="INF85" s="88"/>
      <c r="ING85" s="88"/>
      <c r="INH85" s="88"/>
      <c r="INI85" s="88"/>
      <c r="INJ85" s="88"/>
      <c r="INK85" s="88"/>
      <c r="INL85" s="88"/>
      <c r="INM85" s="88"/>
      <c r="INN85" s="88"/>
      <c r="INO85" s="88"/>
      <c r="INP85" s="88"/>
      <c r="INQ85" s="88"/>
      <c r="INR85" s="88"/>
      <c r="INS85" s="88"/>
      <c r="INT85" s="88"/>
      <c r="INU85" s="88"/>
      <c r="INV85" s="88"/>
      <c r="INW85" s="88"/>
      <c r="INX85" s="88"/>
      <c r="INY85" s="88"/>
      <c r="INZ85" s="88"/>
      <c r="IOA85" s="88"/>
      <c r="IOB85" s="88"/>
      <c r="IOC85" s="88"/>
      <c r="IOD85" s="88"/>
      <c r="IOE85" s="88"/>
      <c r="IOF85" s="88"/>
      <c r="IOG85" s="88"/>
      <c r="IOH85" s="88"/>
      <c r="IOI85" s="88"/>
      <c r="IOJ85" s="88"/>
      <c r="IOK85" s="88"/>
      <c r="IOL85" s="88"/>
      <c r="IOM85" s="88"/>
      <c r="ION85" s="88"/>
      <c r="IOO85" s="88"/>
      <c r="IOP85" s="88"/>
      <c r="IOQ85" s="88"/>
      <c r="IOR85" s="88"/>
      <c r="IOS85" s="88"/>
      <c r="IOT85" s="88"/>
      <c r="IOU85" s="88"/>
      <c r="IOV85" s="88"/>
      <c r="IOW85" s="88"/>
      <c r="IOX85" s="88"/>
      <c r="IOY85" s="88"/>
      <c r="IOZ85" s="88"/>
      <c r="IPA85" s="88"/>
      <c r="IPB85" s="88"/>
      <c r="IPC85" s="88"/>
      <c r="IPD85" s="88"/>
      <c r="IPE85" s="88"/>
      <c r="IPF85" s="88"/>
      <c r="IPG85" s="88"/>
      <c r="IPH85" s="88"/>
      <c r="IPI85" s="88"/>
      <c r="IPJ85" s="88"/>
      <c r="IPK85" s="88"/>
      <c r="IPL85" s="88"/>
      <c r="IPM85" s="88"/>
      <c r="IPN85" s="88"/>
      <c r="IPO85" s="88"/>
      <c r="IPP85" s="88"/>
      <c r="IPQ85" s="88"/>
      <c r="IPR85" s="88"/>
      <c r="IPS85" s="88"/>
      <c r="IPT85" s="88"/>
      <c r="IPU85" s="88"/>
      <c r="IPV85" s="88"/>
      <c r="IPW85" s="88"/>
      <c r="IPX85" s="88"/>
      <c r="IPY85" s="88"/>
      <c r="IPZ85" s="88"/>
      <c r="IQA85" s="88"/>
      <c r="IQB85" s="88"/>
      <c r="IQC85" s="88"/>
      <c r="IQD85" s="88"/>
      <c r="IQE85" s="88"/>
      <c r="IQF85" s="88"/>
      <c r="IQG85" s="88"/>
      <c r="IQH85" s="88"/>
      <c r="IQI85" s="88"/>
      <c r="IQJ85" s="88"/>
      <c r="IQK85" s="88"/>
      <c r="IQL85" s="88"/>
      <c r="IQM85" s="88"/>
      <c r="IQN85" s="88"/>
      <c r="IQO85" s="88"/>
      <c r="IQP85" s="88"/>
      <c r="IQQ85" s="88"/>
      <c r="IQR85" s="88"/>
      <c r="IQS85" s="88"/>
      <c r="IQT85" s="88"/>
      <c r="IQU85" s="88"/>
      <c r="IQV85" s="88"/>
      <c r="IQW85" s="88"/>
      <c r="IQX85" s="88"/>
      <c r="IQY85" s="88"/>
      <c r="IQZ85" s="88"/>
      <c r="IRA85" s="88"/>
      <c r="IRB85" s="88"/>
      <c r="IRC85" s="88"/>
      <c r="IRD85" s="88"/>
      <c r="IRE85" s="88"/>
      <c r="IRF85" s="88"/>
      <c r="IRG85" s="88"/>
      <c r="IRH85" s="88"/>
      <c r="IRI85" s="88"/>
      <c r="IRJ85" s="88"/>
      <c r="IRK85" s="88"/>
      <c r="IRL85" s="88"/>
      <c r="IRM85" s="88"/>
      <c r="IRN85" s="88"/>
      <c r="IRO85" s="88"/>
      <c r="IRP85" s="88"/>
      <c r="IRQ85" s="88"/>
      <c r="IRR85" s="88"/>
      <c r="IRS85" s="88"/>
      <c r="IRT85" s="88"/>
      <c r="IRU85" s="88"/>
      <c r="IRV85" s="88"/>
      <c r="IRW85" s="88"/>
      <c r="IRX85" s="88"/>
      <c r="IRY85" s="88"/>
      <c r="IRZ85" s="88"/>
      <c r="ISA85" s="88"/>
      <c r="ISB85" s="88"/>
      <c r="ISC85" s="88"/>
      <c r="ISD85" s="88"/>
      <c r="ISE85" s="88"/>
      <c r="ISF85" s="88"/>
      <c r="ISG85" s="88"/>
      <c r="ISH85" s="88"/>
      <c r="ISI85" s="88"/>
      <c r="ISJ85" s="88"/>
      <c r="ISK85" s="88"/>
      <c r="ISL85" s="88"/>
      <c r="ISM85" s="88"/>
      <c r="ISN85" s="88"/>
      <c r="ISO85" s="88"/>
      <c r="ISP85" s="88"/>
      <c r="ISQ85" s="88"/>
      <c r="ISR85" s="88"/>
      <c r="ISS85" s="88"/>
      <c r="IST85" s="88"/>
      <c r="ISU85" s="88"/>
      <c r="ISV85" s="88"/>
      <c r="ISW85" s="88"/>
      <c r="ISX85" s="88"/>
      <c r="ISY85" s="88"/>
      <c r="ISZ85" s="88"/>
      <c r="ITA85" s="88"/>
      <c r="ITB85" s="88"/>
      <c r="ITC85" s="88"/>
      <c r="ITD85" s="88"/>
      <c r="ITE85" s="88"/>
      <c r="ITF85" s="88"/>
      <c r="ITG85" s="88"/>
      <c r="ITH85" s="88"/>
      <c r="ITI85" s="88"/>
      <c r="ITJ85" s="88"/>
      <c r="ITK85" s="88"/>
      <c r="ITL85" s="88"/>
      <c r="ITM85" s="88"/>
      <c r="ITN85" s="88"/>
      <c r="ITO85" s="88"/>
      <c r="ITP85" s="88"/>
      <c r="ITQ85" s="88"/>
      <c r="ITR85" s="88"/>
      <c r="ITS85" s="88"/>
      <c r="ITT85" s="88"/>
      <c r="ITU85" s="88"/>
      <c r="ITV85" s="88"/>
      <c r="ITW85" s="88"/>
      <c r="ITX85" s="88"/>
      <c r="ITY85" s="88"/>
      <c r="ITZ85" s="88"/>
      <c r="IUA85" s="88"/>
      <c r="IUB85" s="88"/>
      <c r="IUC85" s="88"/>
      <c r="IUD85" s="88"/>
      <c r="IUE85" s="88"/>
      <c r="IUF85" s="88"/>
      <c r="IUG85" s="88"/>
      <c r="IUH85" s="88"/>
      <c r="IUI85" s="88"/>
      <c r="IUJ85" s="88"/>
      <c r="IUK85" s="88"/>
      <c r="IUL85" s="88"/>
      <c r="IUM85" s="88"/>
      <c r="IUN85" s="88"/>
      <c r="IUO85" s="88"/>
      <c r="IUP85" s="88"/>
      <c r="IUQ85" s="88"/>
      <c r="IUR85" s="88"/>
      <c r="IUS85" s="88"/>
      <c r="IUT85" s="88"/>
      <c r="IUU85" s="88"/>
      <c r="IUV85" s="88"/>
      <c r="IUW85" s="88"/>
      <c r="IUX85" s="88"/>
      <c r="IUY85" s="88"/>
      <c r="IUZ85" s="88"/>
      <c r="IVA85" s="88"/>
      <c r="IVB85" s="88"/>
      <c r="IVC85" s="88"/>
      <c r="IVD85" s="88"/>
      <c r="IVE85" s="88"/>
      <c r="IVF85" s="88"/>
      <c r="IVG85" s="88"/>
      <c r="IVH85" s="88"/>
      <c r="IVI85" s="88"/>
      <c r="IVJ85" s="88"/>
      <c r="IVK85" s="88"/>
      <c r="IVL85" s="88"/>
      <c r="IVM85" s="88"/>
      <c r="IVN85" s="88"/>
      <c r="IVO85" s="88"/>
      <c r="IVP85" s="88"/>
      <c r="IVQ85" s="88"/>
      <c r="IVR85" s="88"/>
      <c r="IVS85" s="88"/>
      <c r="IVT85" s="88"/>
      <c r="IVU85" s="88"/>
      <c r="IVV85" s="88"/>
      <c r="IVW85" s="88"/>
      <c r="IVX85" s="88"/>
      <c r="IVY85" s="88"/>
      <c r="IVZ85" s="88"/>
      <c r="IWA85" s="88"/>
      <c r="IWB85" s="88"/>
      <c r="IWC85" s="88"/>
      <c r="IWD85" s="88"/>
      <c r="IWE85" s="88"/>
      <c r="IWF85" s="88"/>
      <c r="IWG85" s="88"/>
      <c r="IWH85" s="88"/>
      <c r="IWI85" s="88"/>
      <c r="IWJ85" s="88"/>
      <c r="IWK85" s="88"/>
      <c r="IWL85" s="88"/>
      <c r="IWM85" s="88"/>
      <c r="IWN85" s="88"/>
      <c r="IWO85" s="88"/>
      <c r="IWP85" s="88"/>
      <c r="IWQ85" s="88"/>
      <c r="IWR85" s="88"/>
      <c r="IWS85" s="88"/>
      <c r="IWT85" s="88"/>
      <c r="IWU85" s="88"/>
      <c r="IWV85" s="88"/>
      <c r="IWW85" s="88"/>
      <c r="IWX85" s="88"/>
      <c r="IWY85" s="88"/>
      <c r="IWZ85" s="88"/>
      <c r="IXA85" s="88"/>
      <c r="IXB85" s="88"/>
      <c r="IXC85" s="88"/>
      <c r="IXD85" s="88"/>
      <c r="IXE85" s="88"/>
      <c r="IXF85" s="88"/>
      <c r="IXG85" s="88"/>
      <c r="IXH85" s="88"/>
      <c r="IXI85" s="88"/>
      <c r="IXJ85" s="88"/>
      <c r="IXK85" s="88"/>
      <c r="IXL85" s="88"/>
      <c r="IXM85" s="88"/>
      <c r="IXN85" s="88"/>
      <c r="IXO85" s="88"/>
      <c r="IXP85" s="88"/>
      <c r="IXQ85" s="88"/>
      <c r="IXR85" s="88"/>
      <c r="IXS85" s="88"/>
      <c r="IXT85" s="88"/>
      <c r="IXU85" s="88"/>
      <c r="IXV85" s="88"/>
      <c r="IXW85" s="88"/>
      <c r="IXX85" s="88"/>
      <c r="IXY85" s="88"/>
      <c r="IXZ85" s="88"/>
      <c r="IYA85" s="88"/>
      <c r="IYB85" s="88"/>
      <c r="IYC85" s="88"/>
      <c r="IYD85" s="88"/>
      <c r="IYE85" s="88"/>
      <c r="IYF85" s="88"/>
      <c r="IYG85" s="88"/>
      <c r="IYH85" s="88"/>
      <c r="IYI85" s="88"/>
      <c r="IYJ85" s="88"/>
      <c r="IYK85" s="88"/>
      <c r="IYL85" s="88"/>
      <c r="IYM85" s="88"/>
      <c r="IYN85" s="88"/>
      <c r="IYO85" s="88"/>
      <c r="IYP85" s="88"/>
      <c r="IYQ85" s="88"/>
      <c r="IYR85" s="88"/>
      <c r="IYS85" s="88"/>
      <c r="IYT85" s="88"/>
      <c r="IYU85" s="88"/>
      <c r="IYV85" s="88"/>
      <c r="IYW85" s="88"/>
      <c r="IYX85" s="88"/>
      <c r="IYY85" s="88"/>
      <c r="IYZ85" s="88"/>
      <c r="IZA85" s="88"/>
      <c r="IZB85" s="88"/>
      <c r="IZC85" s="88"/>
      <c r="IZD85" s="88"/>
      <c r="IZE85" s="88"/>
      <c r="IZF85" s="88"/>
      <c r="IZG85" s="88"/>
      <c r="IZH85" s="88"/>
      <c r="IZI85" s="88"/>
      <c r="IZJ85" s="88"/>
      <c r="IZK85" s="88"/>
      <c r="IZL85" s="88"/>
      <c r="IZM85" s="88"/>
      <c r="IZN85" s="88"/>
      <c r="IZO85" s="88"/>
      <c r="IZP85" s="88"/>
      <c r="IZQ85" s="88"/>
      <c r="IZR85" s="88"/>
      <c r="IZS85" s="88"/>
      <c r="IZT85" s="88"/>
      <c r="IZU85" s="88"/>
      <c r="IZV85" s="88"/>
      <c r="IZW85" s="88"/>
      <c r="IZX85" s="88"/>
      <c r="IZY85" s="88"/>
      <c r="IZZ85" s="88"/>
      <c r="JAA85" s="88"/>
      <c r="JAB85" s="88"/>
      <c r="JAC85" s="88"/>
      <c r="JAD85" s="88"/>
      <c r="JAE85" s="88"/>
      <c r="JAF85" s="88"/>
      <c r="JAG85" s="88"/>
      <c r="JAH85" s="88"/>
      <c r="JAI85" s="88"/>
      <c r="JAJ85" s="88"/>
      <c r="JAK85" s="88"/>
      <c r="JAL85" s="88"/>
      <c r="JAM85" s="88"/>
      <c r="JAN85" s="88"/>
      <c r="JAO85" s="88"/>
      <c r="JAP85" s="88"/>
      <c r="JAQ85" s="88"/>
      <c r="JAR85" s="88"/>
      <c r="JAS85" s="88"/>
      <c r="JAT85" s="88"/>
      <c r="JAU85" s="88"/>
      <c r="JAV85" s="88"/>
      <c r="JAW85" s="88"/>
      <c r="JAX85" s="88"/>
      <c r="JAY85" s="88"/>
      <c r="JAZ85" s="88"/>
      <c r="JBA85" s="88"/>
      <c r="JBB85" s="88"/>
      <c r="JBC85" s="88"/>
      <c r="JBD85" s="88"/>
      <c r="JBE85" s="88"/>
      <c r="JBF85" s="88"/>
      <c r="JBG85" s="88"/>
      <c r="JBH85" s="88"/>
      <c r="JBI85" s="88"/>
      <c r="JBJ85" s="88"/>
      <c r="JBK85" s="88"/>
      <c r="JBL85" s="88"/>
      <c r="JBM85" s="88"/>
      <c r="JBN85" s="88"/>
      <c r="JBO85" s="88"/>
      <c r="JBP85" s="88"/>
      <c r="JBQ85" s="88"/>
      <c r="JBR85" s="88"/>
      <c r="JBS85" s="88"/>
      <c r="JBT85" s="88"/>
      <c r="JBU85" s="88"/>
      <c r="JBV85" s="88"/>
      <c r="JBW85" s="88"/>
      <c r="JBX85" s="88"/>
      <c r="JBY85" s="88"/>
      <c r="JBZ85" s="88"/>
      <c r="JCA85" s="88"/>
      <c r="JCB85" s="88"/>
      <c r="JCC85" s="88"/>
      <c r="JCD85" s="88"/>
      <c r="JCE85" s="88"/>
      <c r="JCF85" s="88"/>
      <c r="JCG85" s="88"/>
      <c r="JCH85" s="88"/>
      <c r="JCI85" s="88"/>
      <c r="JCJ85" s="88"/>
      <c r="JCK85" s="88"/>
      <c r="JCL85" s="88"/>
      <c r="JCM85" s="88"/>
      <c r="JCN85" s="88"/>
      <c r="JCO85" s="88"/>
      <c r="JCP85" s="88"/>
      <c r="JCQ85" s="88"/>
      <c r="JCR85" s="88"/>
      <c r="JCS85" s="88"/>
      <c r="JCT85" s="88"/>
      <c r="JCU85" s="88"/>
      <c r="JCV85" s="88"/>
      <c r="JCW85" s="88"/>
      <c r="JCX85" s="88"/>
      <c r="JCY85" s="88"/>
      <c r="JCZ85" s="88"/>
      <c r="JDA85" s="88"/>
      <c r="JDB85" s="88"/>
      <c r="JDC85" s="88"/>
      <c r="JDD85" s="88"/>
      <c r="JDE85" s="88"/>
      <c r="JDF85" s="88"/>
      <c r="JDG85" s="88"/>
      <c r="JDH85" s="88"/>
      <c r="JDI85" s="88"/>
      <c r="JDJ85" s="88"/>
      <c r="JDK85" s="88"/>
      <c r="JDL85" s="88"/>
      <c r="JDM85" s="88"/>
      <c r="JDN85" s="88"/>
      <c r="JDO85" s="88"/>
      <c r="JDP85" s="88"/>
      <c r="JDQ85" s="88"/>
      <c r="JDR85" s="88"/>
      <c r="JDS85" s="88"/>
      <c r="JDT85" s="88"/>
      <c r="JDU85" s="88"/>
      <c r="JDV85" s="88"/>
      <c r="JDW85" s="88"/>
      <c r="JDX85" s="88"/>
      <c r="JDY85" s="88"/>
      <c r="JDZ85" s="88"/>
      <c r="JEA85" s="88"/>
      <c r="JEB85" s="88"/>
      <c r="JEC85" s="88"/>
      <c r="JED85" s="88"/>
      <c r="JEE85" s="88"/>
      <c r="JEF85" s="88"/>
      <c r="JEG85" s="88"/>
      <c r="JEH85" s="88"/>
      <c r="JEI85" s="88"/>
      <c r="JEJ85" s="88"/>
      <c r="JEK85" s="88"/>
      <c r="JEL85" s="88"/>
      <c r="JEM85" s="88"/>
      <c r="JEN85" s="88"/>
      <c r="JEO85" s="88"/>
      <c r="JEP85" s="88"/>
      <c r="JEQ85" s="88"/>
      <c r="JER85" s="88"/>
      <c r="JES85" s="88"/>
      <c r="JET85" s="88"/>
      <c r="JEU85" s="88"/>
      <c r="JEV85" s="88"/>
      <c r="JEW85" s="88"/>
      <c r="JEX85" s="88"/>
      <c r="JEY85" s="88"/>
      <c r="JEZ85" s="88"/>
      <c r="JFA85" s="88"/>
      <c r="JFB85" s="88"/>
      <c r="JFC85" s="88"/>
      <c r="JFD85" s="88"/>
      <c r="JFE85" s="88"/>
      <c r="JFF85" s="88"/>
      <c r="JFG85" s="88"/>
      <c r="JFH85" s="88"/>
      <c r="JFI85" s="88"/>
      <c r="JFJ85" s="88"/>
      <c r="JFK85" s="88"/>
      <c r="JFL85" s="88"/>
      <c r="JFM85" s="88"/>
      <c r="JFN85" s="88"/>
      <c r="JFO85" s="88"/>
      <c r="JFP85" s="88"/>
      <c r="JFQ85" s="88"/>
      <c r="JFR85" s="88"/>
      <c r="JFS85" s="88"/>
      <c r="JFT85" s="88"/>
      <c r="JFU85" s="88"/>
      <c r="JFV85" s="88"/>
      <c r="JFW85" s="88"/>
      <c r="JFX85" s="88"/>
      <c r="JFY85" s="88"/>
      <c r="JFZ85" s="88"/>
      <c r="JGA85" s="88"/>
      <c r="JGB85" s="88"/>
      <c r="JGC85" s="88"/>
      <c r="JGD85" s="88"/>
      <c r="JGE85" s="88"/>
      <c r="JGF85" s="88"/>
      <c r="JGG85" s="88"/>
      <c r="JGH85" s="88"/>
      <c r="JGI85" s="88"/>
      <c r="JGJ85" s="88"/>
      <c r="JGK85" s="88"/>
      <c r="JGL85" s="88"/>
      <c r="JGM85" s="88"/>
      <c r="JGN85" s="88"/>
      <c r="JGO85" s="88"/>
      <c r="JGP85" s="88"/>
      <c r="JGQ85" s="88"/>
      <c r="JGR85" s="88"/>
      <c r="JGS85" s="88"/>
      <c r="JGT85" s="88"/>
      <c r="JGU85" s="88"/>
      <c r="JGV85" s="88"/>
      <c r="JGW85" s="88"/>
      <c r="JGX85" s="88"/>
      <c r="JGY85" s="88"/>
      <c r="JGZ85" s="88"/>
      <c r="JHA85" s="88"/>
      <c r="JHB85" s="88"/>
      <c r="JHC85" s="88"/>
      <c r="JHD85" s="88"/>
      <c r="JHE85" s="88"/>
      <c r="JHF85" s="88"/>
      <c r="JHG85" s="88"/>
      <c r="JHH85" s="88"/>
      <c r="JHI85" s="88"/>
      <c r="JHJ85" s="88"/>
      <c r="JHK85" s="88"/>
      <c r="JHL85" s="88"/>
      <c r="JHM85" s="88"/>
      <c r="JHN85" s="88"/>
      <c r="JHO85" s="88"/>
      <c r="JHP85" s="88"/>
      <c r="JHQ85" s="88"/>
      <c r="JHR85" s="88"/>
      <c r="JHS85" s="88"/>
      <c r="JHT85" s="88"/>
      <c r="JHU85" s="88"/>
      <c r="JHV85" s="88"/>
      <c r="JHW85" s="88"/>
      <c r="JHX85" s="88"/>
      <c r="JHY85" s="88"/>
      <c r="JHZ85" s="88"/>
      <c r="JIA85" s="88"/>
      <c r="JIB85" s="88"/>
      <c r="JIC85" s="88"/>
      <c r="JID85" s="88"/>
      <c r="JIE85" s="88"/>
      <c r="JIF85" s="88"/>
      <c r="JIG85" s="88"/>
      <c r="JIH85" s="88"/>
      <c r="JII85" s="88"/>
      <c r="JIJ85" s="88"/>
      <c r="JIK85" s="88"/>
      <c r="JIL85" s="88"/>
      <c r="JIM85" s="88"/>
      <c r="JIN85" s="88"/>
      <c r="JIO85" s="88"/>
      <c r="JIP85" s="88"/>
      <c r="JIQ85" s="88"/>
      <c r="JIR85" s="88"/>
      <c r="JIS85" s="88"/>
      <c r="JIT85" s="88"/>
      <c r="JIU85" s="88"/>
      <c r="JIV85" s="88"/>
      <c r="JIW85" s="88"/>
      <c r="JIX85" s="88"/>
      <c r="JIY85" s="88"/>
      <c r="JIZ85" s="88"/>
      <c r="JJA85" s="88"/>
      <c r="JJB85" s="88"/>
      <c r="JJC85" s="88"/>
      <c r="JJD85" s="88"/>
      <c r="JJE85" s="88"/>
      <c r="JJF85" s="88"/>
      <c r="JJG85" s="88"/>
      <c r="JJH85" s="88"/>
      <c r="JJI85" s="88"/>
      <c r="JJJ85" s="88"/>
      <c r="JJK85" s="88"/>
      <c r="JJL85" s="88"/>
      <c r="JJM85" s="88"/>
      <c r="JJN85" s="88"/>
      <c r="JJO85" s="88"/>
      <c r="JJP85" s="88"/>
      <c r="JJQ85" s="88"/>
      <c r="JJR85" s="88"/>
      <c r="JJS85" s="88"/>
      <c r="JJT85" s="88"/>
      <c r="JJU85" s="88"/>
      <c r="JJV85" s="88"/>
      <c r="JJW85" s="88"/>
      <c r="JJX85" s="88"/>
      <c r="JJY85" s="88"/>
      <c r="JJZ85" s="88"/>
      <c r="JKA85" s="88"/>
      <c r="JKB85" s="88"/>
      <c r="JKC85" s="88"/>
      <c r="JKD85" s="88"/>
      <c r="JKE85" s="88"/>
      <c r="JKF85" s="88"/>
      <c r="JKG85" s="88"/>
      <c r="JKH85" s="88"/>
      <c r="JKI85" s="88"/>
      <c r="JKJ85" s="88"/>
      <c r="JKK85" s="88"/>
      <c r="JKL85" s="88"/>
      <c r="JKM85" s="88"/>
      <c r="JKN85" s="88"/>
      <c r="JKO85" s="88"/>
      <c r="JKP85" s="88"/>
      <c r="JKQ85" s="88"/>
      <c r="JKR85" s="88"/>
      <c r="JKS85" s="88"/>
      <c r="JKT85" s="88"/>
      <c r="JKU85" s="88"/>
      <c r="JKV85" s="88"/>
      <c r="JKW85" s="88"/>
      <c r="JKX85" s="88"/>
      <c r="JKY85" s="88"/>
      <c r="JKZ85" s="88"/>
      <c r="JLA85" s="88"/>
      <c r="JLB85" s="88"/>
      <c r="JLC85" s="88"/>
      <c r="JLD85" s="88"/>
      <c r="JLE85" s="88"/>
      <c r="JLF85" s="88"/>
      <c r="JLG85" s="88"/>
      <c r="JLH85" s="88"/>
      <c r="JLI85" s="88"/>
      <c r="JLJ85" s="88"/>
      <c r="JLK85" s="88"/>
      <c r="JLL85" s="88"/>
      <c r="JLM85" s="88"/>
      <c r="JLN85" s="88"/>
      <c r="JLO85" s="88"/>
      <c r="JLP85" s="88"/>
      <c r="JLQ85" s="88"/>
      <c r="JLR85" s="88"/>
      <c r="JLS85" s="88"/>
      <c r="JLT85" s="88"/>
      <c r="JLU85" s="88"/>
      <c r="JLV85" s="88"/>
      <c r="JLW85" s="88"/>
      <c r="JLX85" s="88"/>
      <c r="JLY85" s="88"/>
      <c r="JLZ85" s="88"/>
      <c r="JMA85" s="88"/>
      <c r="JMB85" s="88"/>
      <c r="JMC85" s="88"/>
      <c r="JMD85" s="88"/>
      <c r="JME85" s="88"/>
      <c r="JMF85" s="88"/>
      <c r="JMG85" s="88"/>
      <c r="JMH85" s="88"/>
      <c r="JMI85" s="88"/>
      <c r="JMJ85" s="88"/>
      <c r="JMK85" s="88"/>
      <c r="JML85" s="88"/>
      <c r="JMM85" s="88"/>
      <c r="JMN85" s="88"/>
      <c r="JMO85" s="88"/>
      <c r="JMP85" s="88"/>
      <c r="JMQ85" s="88"/>
      <c r="JMR85" s="88"/>
      <c r="JMS85" s="88"/>
      <c r="JMT85" s="88"/>
      <c r="JMU85" s="88"/>
      <c r="JMV85" s="88"/>
      <c r="JMW85" s="88"/>
      <c r="JMX85" s="88"/>
      <c r="JMY85" s="88"/>
      <c r="JMZ85" s="88"/>
      <c r="JNA85" s="88"/>
      <c r="JNB85" s="88"/>
      <c r="JNC85" s="88"/>
      <c r="JND85" s="88"/>
      <c r="JNE85" s="88"/>
      <c r="JNF85" s="88"/>
      <c r="JNG85" s="88"/>
      <c r="JNH85" s="88"/>
      <c r="JNI85" s="88"/>
      <c r="JNJ85" s="88"/>
      <c r="JNK85" s="88"/>
      <c r="JNL85" s="88"/>
      <c r="JNM85" s="88"/>
      <c r="JNN85" s="88"/>
      <c r="JNO85" s="88"/>
      <c r="JNP85" s="88"/>
      <c r="JNQ85" s="88"/>
      <c r="JNR85" s="88"/>
      <c r="JNS85" s="88"/>
      <c r="JNT85" s="88"/>
      <c r="JNU85" s="88"/>
      <c r="JNV85" s="88"/>
      <c r="JNW85" s="88"/>
      <c r="JNX85" s="88"/>
      <c r="JNY85" s="88"/>
      <c r="JNZ85" s="88"/>
      <c r="JOA85" s="88"/>
      <c r="JOB85" s="88"/>
      <c r="JOC85" s="88"/>
      <c r="JOD85" s="88"/>
      <c r="JOE85" s="88"/>
      <c r="JOF85" s="88"/>
      <c r="JOG85" s="88"/>
      <c r="JOH85" s="88"/>
      <c r="JOI85" s="88"/>
      <c r="JOJ85" s="88"/>
      <c r="JOK85" s="88"/>
      <c r="JOL85" s="88"/>
      <c r="JOM85" s="88"/>
      <c r="JON85" s="88"/>
      <c r="JOO85" s="88"/>
      <c r="JOP85" s="88"/>
      <c r="JOQ85" s="88"/>
      <c r="JOR85" s="88"/>
      <c r="JOS85" s="88"/>
      <c r="JOT85" s="88"/>
      <c r="JOU85" s="88"/>
      <c r="JOV85" s="88"/>
      <c r="JOW85" s="88"/>
      <c r="JOX85" s="88"/>
      <c r="JOY85" s="88"/>
      <c r="JOZ85" s="88"/>
      <c r="JPA85" s="88"/>
      <c r="JPB85" s="88"/>
      <c r="JPC85" s="88"/>
      <c r="JPD85" s="88"/>
      <c r="JPE85" s="88"/>
      <c r="JPF85" s="88"/>
      <c r="JPG85" s="88"/>
      <c r="JPH85" s="88"/>
      <c r="JPI85" s="88"/>
      <c r="JPJ85" s="88"/>
      <c r="JPK85" s="88"/>
      <c r="JPL85" s="88"/>
      <c r="JPM85" s="88"/>
      <c r="JPN85" s="88"/>
      <c r="JPO85" s="88"/>
      <c r="JPP85" s="88"/>
      <c r="JPQ85" s="88"/>
      <c r="JPR85" s="88"/>
      <c r="JPS85" s="88"/>
      <c r="JPT85" s="88"/>
      <c r="JPU85" s="88"/>
      <c r="JPV85" s="88"/>
      <c r="JPW85" s="88"/>
      <c r="JPX85" s="88"/>
      <c r="JPY85" s="88"/>
      <c r="JPZ85" s="88"/>
      <c r="JQA85" s="88"/>
      <c r="JQB85" s="88"/>
      <c r="JQC85" s="88"/>
      <c r="JQD85" s="88"/>
      <c r="JQE85" s="88"/>
      <c r="JQF85" s="88"/>
      <c r="JQG85" s="88"/>
      <c r="JQH85" s="88"/>
      <c r="JQI85" s="88"/>
      <c r="JQJ85" s="88"/>
      <c r="JQK85" s="88"/>
      <c r="JQL85" s="88"/>
      <c r="JQM85" s="88"/>
      <c r="JQN85" s="88"/>
      <c r="JQO85" s="88"/>
      <c r="JQP85" s="88"/>
      <c r="JQQ85" s="88"/>
      <c r="JQR85" s="88"/>
      <c r="JQS85" s="88"/>
      <c r="JQT85" s="88"/>
      <c r="JQU85" s="88"/>
      <c r="JQV85" s="88"/>
      <c r="JQW85" s="88"/>
      <c r="JQX85" s="88"/>
      <c r="JQY85" s="88"/>
      <c r="JQZ85" s="88"/>
      <c r="JRA85" s="88"/>
      <c r="JRB85" s="88"/>
      <c r="JRC85" s="88"/>
      <c r="JRD85" s="88"/>
      <c r="JRE85" s="88"/>
      <c r="JRF85" s="88"/>
      <c r="JRG85" s="88"/>
      <c r="JRH85" s="88"/>
      <c r="JRI85" s="88"/>
      <c r="JRJ85" s="88"/>
      <c r="JRK85" s="88"/>
      <c r="JRL85" s="88"/>
      <c r="JRM85" s="88"/>
      <c r="JRN85" s="88"/>
      <c r="JRO85" s="88"/>
      <c r="JRP85" s="88"/>
      <c r="JRQ85" s="88"/>
      <c r="JRR85" s="88"/>
      <c r="JRS85" s="88"/>
      <c r="JRT85" s="88"/>
      <c r="JRU85" s="88"/>
      <c r="JRV85" s="88"/>
      <c r="JRW85" s="88"/>
      <c r="JRX85" s="88"/>
      <c r="JRY85" s="88"/>
      <c r="JRZ85" s="88"/>
      <c r="JSA85" s="88"/>
      <c r="JSB85" s="88"/>
      <c r="JSC85" s="88"/>
      <c r="JSD85" s="88"/>
      <c r="JSE85" s="88"/>
      <c r="JSF85" s="88"/>
      <c r="JSG85" s="88"/>
      <c r="JSH85" s="88"/>
      <c r="JSI85" s="88"/>
      <c r="JSJ85" s="88"/>
      <c r="JSK85" s="88"/>
      <c r="JSL85" s="88"/>
      <c r="JSM85" s="88"/>
      <c r="JSN85" s="88"/>
      <c r="JSO85" s="88"/>
      <c r="JSP85" s="88"/>
      <c r="JSQ85" s="88"/>
      <c r="JSR85" s="88"/>
      <c r="JSS85" s="88"/>
      <c r="JST85" s="88"/>
      <c r="JSU85" s="88"/>
      <c r="JSV85" s="88"/>
      <c r="JSW85" s="88"/>
      <c r="JSX85" s="88"/>
      <c r="JSY85" s="88"/>
      <c r="JSZ85" s="88"/>
      <c r="JTA85" s="88"/>
      <c r="JTB85" s="88"/>
      <c r="JTC85" s="88"/>
      <c r="JTD85" s="88"/>
      <c r="JTE85" s="88"/>
      <c r="JTF85" s="88"/>
      <c r="JTG85" s="88"/>
      <c r="JTH85" s="88"/>
      <c r="JTI85" s="88"/>
      <c r="JTJ85" s="88"/>
      <c r="JTK85" s="88"/>
      <c r="JTL85" s="88"/>
      <c r="JTM85" s="88"/>
      <c r="JTN85" s="88"/>
      <c r="JTO85" s="88"/>
      <c r="JTP85" s="88"/>
      <c r="JTQ85" s="88"/>
      <c r="JTR85" s="88"/>
      <c r="JTS85" s="88"/>
      <c r="JTT85" s="88"/>
      <c r="JTU85" s="88"/>
      <c r="JTV85" s="88"/>
      <c r="JTW85" s="88"/>
      <c r="JTX85" s="88"/>
      <c r="JTY85" s="88"/>
      <c r="JTZ85" s="88"/>
      <c r="JUA85" s="88"/>
      <c r="JUB85" s="88"/>
      <c r="JUC85" s="88"/>
      <c r="JUD85" s="88"/>
      <c r="JUE85" s="88"/>
      <c r="JUF85" s="88"/>
      <c r="JUG85" s="88"/>
      <c r="JUH85" s="88"/>
      <c r="JUI85" s="88"/>
      <c r="JUJ85" s="88"/>
      <c r="JUK85" s="88"/>
      <c r="JUL85" s="88"/>
      <c r="JUM85" s="88"/>
      <c r="JUN85" s="88"/>
      <c r="JUO85" s="88"/>
      <c r="JUP85" s="88"/>
      <c r="JUQ85" s="88"/>
      <c r="JUR85" s="88"/>
      <c r="JUS85" s="88"/>
      <c r="JUT85" s="88"/>
      <c r="JUU85" s="88"/>
      <c r="JUV85" s="88"/>
      <c r="JUW85" s="88"/>
      <c r="JUX85" s="88"/>
      <c r="JUY85" s="88"/>
      <c r="JUZ85" s="88"/>
      <c r="JVA85" s="88"/>
      <c r="JVB85" s="88"/>
      <c r="JVC85" s="88"/>
      <c r="JVD85" s="88"/>
      <c r="JVE85" s="88"/>
      <c r="JVF85" s="88"/>
      <c r="JVG85" s="88"/>
      <c r="JVH85" s="88"/>
      <c r="JVI85" s="88"/>
      <c r="JVJ85" s="88"/>
      <c r="JVK85" s="88"/>
      <c r="JVL85" s="88"/>
      <c r="JVM85" s="88"/>
      <c r="JVN85" s="88"/>
      <c r="JVO85" s="88"/>
      <c r="JVP85" s="88"/>
      <c r="JVQ85" s="88"/>
      <c r="JVR85" s="88"/>
      <c r="JVS85" s="88"/>
      <c r="JVT85" s="88"/>
      <c r="JVU85" s="88"/>
      <c r="JVV85" s="88"/>
      <c r="JVW85" s="88"/>
      <c r="JVX85" s="88"/>
      <c r="JVY85" s="88"/>
      <c r="JVZ85" s="88"/>
      <c r="JWA85" s="88"/>
      <c r="JWB85" s="88"/>
      <c r="JWC85" s="88"/>
      <c r="JWD85" s="88"/>
      <c r="JWE85" s="88"/>
      <c r="JWF85" s="88"/>
      <c r="JWG85" s="88"/>
      <c r="JWH85" s="88"/>
      <c r="JWI85" s="88"/>
      <c r="JWJ85" s="88"/>
      <c r="JWK85" s="88"/>
      <c r="JWL85" s="88"/>
      <c r="JWM85" s="88"/>
      <c r="JWN85" s="88"/>
      <c r="JWO85" s="88"/>
      <c r="JWP85" s="88"/>
      <c r="JWQ85" s="88"/>
      <c r="JWR85" s="88"/>
      <c r="JWS85" s="88"/>
      <c r="JWT85" s="88"/>
      <c r="JWU85" s="88"/>
      <c r="JWV85" s="88"/>
      <c r="JWW85" s="88"/>
      <c r="JWX85" s="88"/>
      <c r="JWY85" s="88"/>
      <c r="JWZ85" s="88"/>
      <c r="JXA85" s="88"/>
      <c r="JXB85" s="88"/>
      <c r="JXC85" s="88"/>
      <c r="JXD85" s="88"/>
      <c r="JXE85" s="88"/>
      <c r="JXF85" s="88"/>
      <c r="JXG85" s="88"/>
      <c r="JXH85" s="88"/>
      <c r="JXI85" s="88"/>
      <c r="JXJ85" s="88"/>
      <c r="JXK85" s="88"/>
      <c r="JXL85" s="88"/>
      <c r="JXM85" s="88"/>
      <c r="JXN85" s="88"/>
      <c r="JXO85" s="88"/>
      <c r="JXP85" s="88"/>
      <c r="JXQ85" s="88"/>
      <c r="JXR85" s="88"/>
      <c r="JXS85" s="88"/>
      <c r="JXT85" s="88"/>
      <c r="JXU85" s="88"/>
      <c r="JXV85" s="88"/>
      <c r="JXW85" s="88"/>
      <c r="JXX85" s="88"/>
      <c r="JXY85" s="88"/>
      <c r="JXZ85" s="88"/>
      <c r="JYA85" s="88"/>
      <c r="JYB85" s="88"/>
      <c r="JYC85" s="88"/>
      <c r="JYD85" s="88"/>
      <c r="JYE85" s="88"/>
      <c r="JYF85" s="88"/>
      <c r="JYG85" s="88"/>
      <c r="JYH85" s="88"/>
      <c r="JYI85" s="88"/>
      <c r="JYJ85" s="88"/>
      <c r="JYK85" s="88"/>
      <c r="JYL85" s="88"/>
      <c r="JYM85" s="88"/>
      <c r="JYN85" s="88"/>
      <c r="JYO85" s="88"/>
      <c r="JYP85" s="88"/>
      <c r="JYQ85" s="88"/>
      <c r="JYR85" s="88"/>
      <c r="JYS85" s="88"/>
      <c r="JYT85" s="88"/>
      <c r="JYU85" s="88"/>
      <c r="JYV85" s="88"/>
      <c r="JYW85" s="88"/>
      <c r="JYX85" s="88"/>
      <c r="JYY85" s="88"/>
      <c r="JYZ85" s="88"/>
      <c r="JZA85" s="88"/>
      <c r="JZB85" s="88"/>
      <c r="JZC85" s="88"/>
      <c r="JZD85" s="88"/>
      <c r="JZE85" s="88"/>
      <c r="JZF85" s="88"/>
      <c r="JZG85" s="88"/>
      <c r="JZH85" s="88"/>
      <c r="JZI85" s="88"/>
      <c r="JZJ85" s="88"/>
      <c r="JZK85" s="88"/>
      <c r="JZL85" s="88"/>
      <c r="JZM85" s="88"/>
      <c r="JZN85" s="88"/>
      <c r="JZO85" s="88"/>
      <c r="JZP85" s="88"/>
      <c r="JZQ85" s="88"/>
      <c r="JZR85" s="88"/>
      <c r="JZS85" s="88"/>
      <c r="JZT85" s="88"/>
      <c r="JZU85" s="88"/>
      <c r="JZV85" s="88"/>
      <c r="JZW85" s="88"/>
      <c r="JZX85" s="88"/>
      <c r="JZY85" s="88"/>
      <c r="JZZ85" s="88"/>
      <c r="KAA85" s="88"/>
      <c r="KAB85" s="88"/>
      <c r="KAC85" s="88"/>
      <c r="KAD85" s="88"/>
      <c r="KAE85" s="88"/>
      <c r="KAF85" s="88"/>
      <c r="KAG85" s="88"/>
      <c r="KAH85" s="88"/>
      <c r="KAI85" s="88"/>
      <c r="KAJ85" s="88"/>
      <c r="KAK85" s="88"/>
      <c r="KAL85" s="88"/>
      <c r="KAM85" s="88"/>
      <c r="KAN85" s="88"/>
      <c r="KAO85" s="88"/>
      <c r="KAP85" s="88"/>
      <c r="KAQ85" s="88"/>
      <c r="KAR85" s="88"/>
      <c r="KAS85" s="88"/>
      <c r="KAT85" s="88"/>
      <c r="KAU85" s="88"/>
      <c r="KAV85" s="88"/>
      <c r="KAW85" s="88"/>
      <c r="KAX85" s="88"/>
      <c r="KAY85" s="88"/>
      <c r="KAZ85" s="88"/>
      <c r="KBA85" s="88"/>
      <c r="KBB85" s="88"/>
      <c r="KBC85" s="88"/>
      <c r="KBD85" s="88"/>
      <c r="KBE85" s="88"/>
      <c r="KBF85" s="88"/>
      <c r="KBG85" s="88"/>
      <c r="KBH85" s="88"/>
      <c r="KBI85" s="88"/>
      <c r="KBJ85" s="88"/>
      <c r="KBK85" s="88"/>
      <c r="KBL85" s="88"/>
      <c r="KBM85" s="88"/>
      <c r="KBN85" s="88"/>
      <c r="KBO85" s="88"/>
      <c r="KBP85" s="88"/>
      <c r="KBQ85" s="88"/>
      <c r="KBR85" s="88"/>
      <c r="KBS85" s="88"/>
      <c r="KBT85" s="88"/>
      <c r="KBU85" s="88"/>
      <c r="KBV85" s="88"/>
      <c r="KBW85" s="88"/>
      <c r="KBX85" s="88"/>
      <c r="KBY85" s="88"/>
      <c r="KBZ85" s="88"/>
      <c r="KCA85" s="88"/>
      <c r="KCB85" s="88"/>
      <c r="KCC85" s="88"/>
      <c r="KCD85" s="88"/>
      <c r="KCE85" s="88"/>
      <c r="KCF85" s="88"/>
      <c r="KCG85" s="88"/>
      <c r="KCH85" s="88"/>
      <c r="KCI85" s="88"/>
      <c r="KCJ85" s="88"/>
      <c r="KCK85" s="88"/>
      <c r="KCL85" s="88"/>
      <c r="KCM85" s="88"/>
      <c r="KCN85" s="88"/>
      <c r="KCO85" s="88"/>
      <c r="KCP85" s="88"/>
      <c r="KCQ85" s="88"/>
      <c r="KCR85" s="88"/>
      <c r="KCS85" s="88"/>
      <c r="KCT85" s="88"/>
      <c r="KCU85" s="88"/>
      <c r="KCV85" s="88"/>
      <c r="KCW85" s="88"/>
      <c r="KCX85" s="88"/>
      <c r="KCY85" s="88"/>
      <c r="KCZ85" s="88"/>
      <c r="KDA85" s="88"/>
      <c r="KDB85" s="88"/>
      <c r="KDC85" s="88"/>
      <c r="KDD85" s="88"/>
      <c r="KDE85" s="88"/>
      <c r="KDF85" s="88"/>
      <c r="KDG85" s="88"/>
      <c r="KDH85" s="88"/>
      <c r="KDI85" s="88"/>
      <c r="KDJ85" s="88"/>
      <c r="KDK85" s="88"/>
      <c r="KDL85" s="88"/>
      <c r="KDM85" s="88"/>
      <c r="KDN85" s="88"/>
      <c r="KDO85" s="88"/>
      <c r="KDP85" s="88"/>
      <c r="KDQ85" s="88"/>
      <c r="KDR85" s="88"/>
      <c r="KDS85" s="88"/>
      <c r="KDT85" s="88"/>
      <c r="KDU85" s="88"/>
      <c r="KDV85" s="88"/>
      <c r="KDW85" s="88"/>
      <c r="KDX85" s="88"/>
      <c r="KDY85" s="88"/>
      <c r="KDZ85" s="88"/>
      <c r="KEA85" s="88"/>
      <c r="KEB85" s="88"/>
      <c r="KEC85" s="88"/>
      <c r="KED85" s="88"/>
      <c r="KEE85" s="88"/>
      <c r="KEF85" s="88"/>
      <c r="KEG85" s="88"/>
      <c r="KEH85" s="88"/>
      <c r="KEI85" s="88"/>
      <c r="KEJ85" s="88"/>
      <c r="KEK85" s="88"/>
      <c r="KEL85" s="88"/>
      <c r="KEM85" s="88"/>
      <c r="KEN85" s="88"/>
      <c r="KEO85" s="88"/>
      <c r="KEP85" s="88"/>
      <c r="KEQ85" s="88"/>
      <c r="KER85" s="88"/>
      <c r="KES85" s="88"/>
      <c r="KET85" s="88"/>
      <c r="KEU85" s="88"/>
      <c r="KEV85" s="88"/>
      <c r="KEW85" s="88"/>
      <c r="KEX85" s="88"/>
      <c r="KEY85" s="88"/>
      <c r="KEZ85" s="88"/>
      <c r="KFA85" s="88"/>
      <c r="KFB85" s="88"/>
      <c r="KFC85" s="88"/>
      <c r="KFD85" s="88"/>
      <c r="KFE85" s="88"/>
      <c r="KFF85" s="88"/>
      <c r="KFG85" s="88"/>
      <c r="KFH85" s="88"/>
      <c r="KFI85" s="88"/>
      <c r="KFJ85" s="88"/>
      <c r="KFK85" s="88"/>
      <c r="KFL85" s="88"/>
      <c r="KFM85" s="88"/>
      <c r="KFN85" s="88"/>
      <c r="KFO85" s="88"/>
      <c r="KFP85" s="88"/>
      <c r="KFQ85" s="88"/>
      <c r="KFR85" s="88"/>
      <c r="KFS85" s="88"/>
      <c r="KFT85" s="88"/>
      <c r="KFU85" s="88"/>
      <c r="KFV85" s="88"/>
      <c r="KFW85" s="88"/>
      <c r="KFX85" s="88"/>
      <c r="KFY85" s="88"/>
      <c r="KFZ85" s="88"/>
      <c r="KGA85" s="88"/>
      <c r="KGB85" s="88"/>
      <c r="KGC85" s="88"/>
      <c r="KGD85" s="88"/>
      <c r="KGE85" s="88"/>
      <c r="KGF85" s="88"/>
      <c r="KGG85" s="88"/>
      <c r="KGH85" s="88"/>
      <c r="KGI85" s="88"/>
      <c r="KGJ85" s="88"/>
      <c r="KGK85" s="88"/>
      <c r="KGL85" s="88"/>
      <c r="KGM85" s="88"/>
      <c r="KGN85" s="88"/>
      <c r="KGO85" s="88"/>
      <c r="KGP85" s="88"/>
      <c r="KGQ85" s="88"/>
      <c r="KGR85" s="88"/>
      <c r="KGS85" s="88"/>
      <c r="KGT85" s="88"/>
      <c r="KGU85" s="88"/>
      <c r="KGV85" s="88"/>
      <c r="KGW85" s="88"/>
      <c r="KGX85" s="88"/>
      <c r="KGY85" s="88"/>
      <c r="KGZ85" s="88"/>
      <c r="KHA85" s="88"/>
      <c r="KHB85" s="88"/>
      <c r="KHC85" s="88"/>
      <c r="KHD85" s="88"/>
      <c r="KHE85" s="88"/>
      <c r="KHF85" s="88"/>
      <c r="KHG85" s="88"/>
      <c r="KHH85" s="88"/>
      <c r="KHI85" s="88"/>
      <c r="KHJ85" s="88"/>
      <c r="KHK85" s="88"/>
      <c r="KHL85" s="88"/>
      <c r="KHM85" s="88"/>
      <c r="KHN85" s="88"/>
      <c r="KHO85" s="88"/>
      <c r="KHP85" s="88"/>
      <c r="KHQ85" s="88"/>
      <c r="KHR85" s="88"/>
      <c r="KHS85" s="88"/>
      <c r="KHT85" s="88"/>
      <c r="KHU85" s="88"/>
      <c r="KHV85" s="88"/>
      <c r="KHW85" s="88"/>
      <c r="KHX85" s="88"/>
      <c r="KHY85" s="88"/>
      <c r="KHZ85" s="88"/>
      <c r="KIA85" s="88"/>
      <c r="KIB85" s="88"/>
      <c r="KIC85" s="88"/>
      <c r="KID85" s="88"/>
      <c r="KIE85" s="88"/>
      <c r="KIF85" s="88"/>
      <c r="KIG85" s="88"/>
      <c r="KIH85" s="88"/>
      <c r="KII85" s="88"/>
      <c r="KIJ85" s="88"/>
      <c r="KIK85" s="88"/>
      <c r="KIL85" s="88"/>
      <c r="KIM85" s="88"/>
      <c r="KIN85" s="88"/>
      <c r="KIO85" s="88"/>
      <c r="KIP85" s="88"/>
      <c r="KIQ85" s="88"/>
      <c r="KIR85" s="88"/>
      <c r="KIS85" s="88"/>
      <c r="KIT85" s="88"/>
      <c r="KIU85" s="88"/>
      <c r="KIV85" s="88"/>
      <c r="KIW85" s="88"/>
      <c r="KIX85" s="88"/>
      <c r="KIY85" s="88"/>
      <c r="KIZ85" s="88"/>
      <c r="KJA85" s="88"/>
      <c r="KJB85" s="88"/>
      <c r="KJC85" s="88"/>
      <c r="KJD85" s="88"/>
      <c r="KJE85" s="88"/>
      <c r="KJF85" s="88"/>
      <c r="KJG85" s="88"/>
      <c r="KJH85" s="88"/>
      <c r="KJI85" s="88"/>
      <c r="KJJ85" s="88"/>
      <c r="KJK85" s="88"/>
      <c r="KJL85" s="88"/>
      <c r="KJM85" s="88"/>
      <c r="KJN85" s="88"/>
      <c r="KJO85" s="88"/>
      <c r="KJP85" s="88"/>
      <c r="KJQ85" s="88"/>
      <c r="KJR85" s="88"/>
      <c r="KJS85" s="88"/>
      <c r="KJT85" s="88"/>
      <c r="KJU85" s="88"/>
      <c r="KJV85" s="88"/>
      <c r="KJW85" s="88"/>
      <c r="KJX85" s="88"/>
      <c r="KJY85" s="88"/>
      <c r="KJZ85" s="88"/>
      <c r="KKA85" s="88"/>
      <c r="KKB85" s="88"/>
      <c r="KKC85" s="88"/>
      <c r="KKD85" s="88"/>
      <c r="KKE85" s="88"/>
      <c r="KKF85" s="88"/>
      <c r="KKG85" s="88"/>
      <c r="KKH85" s="88"/>
      <c r="KKI85" s="88"/>
      <c r="KKJ85" s="88"/>
      <c r="KKK85" s="88"/>
      <c r="KKL85" s="88"/>
      <c r="KKM85" s="88"/>
      <c r="KKN85" s="88"/>
      <c r="KKO85" s="88"/>
      <c r="KKP85" s="88"/>
      <c r="KKQ85" s="88"/>
      <c r="KKR85" s="88"/>
      <c r="KKS85" s="88"/>
      <c r="KKT85" s="88"/>
      <c r="KKU85" s="88"/>
      <c r="KKV85" s="88"/>
      <c r="KKW85" s="88"/>
      <c r="KKX85" s="88"/>
      <c r="KKY85" s="88"/>
      <c r="KKZ85" s="88"/>
      <c r="KLA85" s="88"/>
      <c r="KLB85" s="88"/>
      <c r="KLC85" s="88"/>
      <c r="KLD85" s="88"/>
      <c r="KLE85" s="88"/>
      <c r="KLF85" s="88"/>
      <c r="KLG85" s="88"/>
      <c r="KLH85" s="88"/>
      <c r="KLI85" s="88"/>
      <c r="KLJ85" s="88"/>
      <c r="KLK85" s="88"/>
      <c r="KLL85" s="88"/>
      <c r="KLM85" s="88"/>
      <c r="KLN85" s="88"/>
      <c r="KLO85" s="88"/>
      <c r="KLP85" s="88"/>
      <c r="KLQ85" s="88"/>
      <c r="KLR85" s="88"/>
      <c r="KLS85" s="88"/>
      <c r="KLT85" s="88"/>
      <c r="KLU85" s="88"/>
      <c r="KLV85" s="88"/>
      <c r="KLW85" s="88"/>
      <c r="KLX85" s="88"/>
      <c r="KLY85" s="88"/>
      <c r="KLZ85" s="88"/>
      <c r="KMA85" s="88"/>
      <c r="KMB85" s="88"/>
      <c r="KMC85" s="88"/>
      <c r="KMD85" s="88"/>
      <c r="KME85" s="88"/>
      <c r="KMF85" s="88"/>
      <c r="KMG85" s="88"/>
      <c r="KMH85" s="88"/>
      <c r="KMI85" s="88"/>
      <c r="KMJ85" s="88"/>
      <c r="KMK85" s="88"/>
      <c r="KML85" s="88"/>
      <c r="KMM85" s="88"/>
      <c r="KMN85" s="88"/>
      <c r="KMO85" s="88"/>
      <c r="KMP85" s="88"/>
      <c r="KMQ85" s="88"/>
      <c r="KMR85" s="88"/>
      <c r="KMS85" s="88"/>
      <c r="KMT85" s="88"/>
      <c r="KMU85" s="88"/>
      <c r="KMV85" s="88"/>
      <c r="KMW85" s="88"/>
      <c r="KMX85" s="88"/>
      <c r="KMY85" s="88"/>
      <c r="KMZ85" s="88"/>
      <c r="KNA85" s="88"/>
      <c r="KNB85" s="88"/>
      <c r="KNC85" s="88"/>
      <c r="KND85" s="88"/>
      <c r="KNE85" s="88"/>
      <c r="KNF85" s="88"/>
      <c r="KNG85" s="88"/>
      <c r="KNH85" s="88"/>
      <c r="KNI85" s="88"/>
      <c r="KNJ85" s="88"/>
      <c r="KNK85" s="88"/>
      <c r="KNL85" s="88"/>
      <c r="KNM85" s="88"/>
      <c r="KNN85" s="88"/>
      <c r="KNO85" s="88"/>
      <c r="KNP85" s="88"/>
      <c r="KNQ85" s="88"/>
      <c r="KNR85" s="88"/>
      <c r="KNS85" s="88"/>
      <c r="KNT85" s="88"/>
      <c r="KNU85" s="88"/>
      <c r="KNV85" s="88"/>
      <c r="KNW85" s="88"/>
      <c r="KNX85" s="88"/>
      <c r="KNY85" s="88"/>
      <c r="KNZ85" s="88"/>
      <c r="KOA85" s="88"/>
      <c r="KOB85" s="88"/>
      <c r="KOC85" s="88"/>
      <c r="KOD85" s="88"/>
      <c r="KOE85" s="88"/>
      <c r="KOF85" s="88"/>
      <c r="KOG85" s="88"/>
      <c r="KOH85" s="88"/>
      <c r="KOI85" s="88"/>
      <c r="KOJ85" s="88"/>
      <c r="KOK85" s="88"/>
      <c r="KOL85" s="88"/>
      <c r="KOM85" s="88"/>
      <c r="KON85" s="88"/>
      <c r="KOO85" s="88"/>
      <c r="KOP85" s="88"/>
      <c r="KOQ85" s="88"/>
      <c r="KOR85" s="88"/>
      <c r="KOS85" s="88"/>
      <c r="KOT85" s="88"/>
      <c r="KOU85" s="88"/>
      <c r="KOV85" s="88"/>
      <c r="KOW85" s="88"/>
      <c r="KOX85" s="88"/>
      <c r="KOY85" s="88"/>
      <c r="KOZ85" s="88"/>
      <c r="KPA85" s="88"/>
      <c r="KPB85" s="88"/>
      <c r="KPC85" s="88"/>
      <c r="KPD85" s="88"/>
      <c r="KPE85" s="88"/>
      <c r="KPF85" s="88"/>
      <c r="KPG85" s="88"/>
      <c r="KPH85" s="88"/>
      <c r="KPI85" s="88"/>
      <c r="KPJ85" s="88"/>
      <c r="KPK85" s="88"/>
      <c r="KPL85" s="88"/>
      <c r="KPM85" s="88"/>
      <c r="KPN85" s="88"/>
      <c r="KPO85" s="88"/>
      <c r="KPP85" s="88"/>
      <c r="KPQ85" s="88"/>
      <c r="KPR85" s="88"/>
      <c r="KPS85" s="88"/>
      <c r="KPT85" s="88"/>
      <c r="KPU85" s="88"/>
      <c r="KPV85" s="88"/>
      <c r="KPW85" s="88"/>
      <c r="KPX85" s="88"/>
      <c r="KPY85" s="88"/>
      <c r="KPZ85" s="88"/>
      <c r="KQA85" s="88"/>
      <c r="KQB85" s="88"/>
      <c r="KQC85" s="88"/>
      <c r="KQD85" s="88"/>
      <c r="KQE85" s="88"/>
      <c r="KQF85" s="88"/>
      <c r="KQG85" s="88"/>
      <c r="KQH85" s="88"/>
      <c r="KQI85" s="88"/>
      <c r="KQJ85" s="88"/>
      <c r="KQK85" s="88"/>
      <c r="KQL85" s="88"/>
      <c r="KQM85" s="88"/>
      <c r="KQN85" s="88"/>
      <c r="KQO85" s="88"/>
      <c r="KQP85" s="88"/>
      <c r="KQQ85" s="88"/>
      <c r="KQR85" s="88"/>
      <c r="KQS85" s="88"/>
      <c r="KQT85" s="88"/>
      <c r="KQU85" s="88"/>
      <c r="KQV85" s="88"/>
      <c r="KQW85" s="88"/>
      <c r="KQX85" s="88"/>
      <c r="KQY85" s="88"/>
      <c r="KQZ85" s="88"/>
      <c r="KRA85" s="88"/>
      <c r="KRB85" s="88"/>
      <c r="KRC85" s="88"/>
      <c r="KRD85" s="88"/>
      <c r="KRE85" s="88"/>
      <c r="KRF85" s="88"/>
      <c r="KRG85" s="88"/>
      <c r="KRH85" s="88"/>
      <c r="KRI85" s="88"/>
      <c r="KRJ85" s="88"/>
      <c r="KRK85" s="88"/>
      <c r="KRL85" s="88"/>
      <c r="KRM85" s="88"/>
      <c r="KRN85" s="88"/>
      <c r="KRO85" s="88"/>
      <c r="KRP85" s="88"/>
      <c r="KRQ85" s="88"/>
      <c r="KRR85" s="88"/>
      <c r="KRS85" s="88"/>
      <c r="KRT85" s="88"/>
      <c r="KRU85" s="88"/>
      <c r="KRV85" s="88"/>
      <c r="KRW85" s="88"/>
      <c r="KRX85" s="88"/>
      <c r="KRY85" s="88"/>
      <c r="KRZ85" s="88"/>
      <c r="KSA85" s="88"/>
      <c r="KSB85" s="88"/>
      <c r="KSC85" s="88"/>
      <c r="KSD85" s="88"/>
      <c r="KSE85" s="88"/>
      <c r="KSF85" s="88"/>
      <c r="KSG85" s="88"/>
      <c r="KSH85" s="88"/>
      <c r="KSI85" s="88"/>
      <c r="KSJ85" s="88"/>
      <c r="KSK85" s="88"/>
      <c r="KSL85" s="88"/>
      <c r="KSM85" s="88"/>
      <c r="KSN85" s="88"/>
      <c r="KSO85" s="88"/>
      <c r="KSP85" s="88"/>
      <c r="KSQ85" s="88"/>
      <c r="KSR85" s="88"/>
      <c r="KSS85" s="88"/>
      <c r="KST85" s="88"/>
      <c r="KSU85" s="88"/>
      <c r="KSV85" s="88"/>
      <c r="KSW85" s="88"/>
      <c r="KSX85" s="88"/>
      <c r="KSY85" s="88"/>
      <c r="KSZ85" s="88"/>
      <c r="KTA85" s="88"/>
      <c r="KTB85" s="88"/>
      <c r="KTC85" s="88"/>
      <c r="KTD85" s="88"/>
      <c r="KTE85" s="88"/>
      <c r="KTF85" s="88"/>
      <c r="KTG85" s="88"/>
      <c r="KTH85" s="88"/>
      <c r="KTI85" s="88"/>
      <c r="KTJ85" s="88"/>
      <c r="KTK85" s="88"/>
      <c r="KTL85" s="88"/>
      <c r="KTM85" s="88"/>
      <c r="KTN85" s="88"/>
      <c r="KTO85" s="88"/>
      <c r="KTP85" s="88"/>
      <c r="KTQ85" s="88"/>
      <c r="KTR85" s="88"/>
      <c r="KTS85" s="88"/>
      <c r="KTT85" s="88"/>
      <c r="KTU85" s="88"/>
      <c r="KTV85" s="88"/>
      <c r="KTW85" s="88"/>
      <c r="KTX85" s="88"/>
      <c r="KTY85" s="88"/>
      <c r="KTZ85" s="88"/>
      <c r="KUA85" s="88"/>
      <c r="KUB85" s="88"/>
      <c r="KUC85" s="88"/>
      <c r="KUD85" s="88"/>
      <c r="KUE85" s="88"/>
      <c r="KUF85" s="88"/>
      <c r="KUG85" s="88"/>
      <c r="KUH85" s="88"/>
      <c r="KUI85" s="88"/>
      <c r="KUJ85" s="88"/>
      <c r="KUK85" s="88"/>
      <c r="KUL85" s="88"/>
      <c r="KUM85" s="88"/>
      <c r="KUN85" s="88"/>
      <c r="KUO85" s="88"/>
      <c r="KUP85" s="88"/>
      <c r="KUQ85" s="88"/>
      <c r="KUR85" s="88"/>
      <c r="KUS85" s="88"/>
      <c r="KUT85" s="88"/>
      <c r="KUU85" s="88"/>
      <c r="KUV85" s="88"/>
      <c r="KUW85" s="88"/>
      <c r="KUX85" s="88"/>
      <c r="KUY85" s="88"/>
      <c r="KUZ85" s="88"/>
      <c r="KVA85" s="88"/>
      <c r="KVB85" s="88"/>
      <c r="KVC85" s="88"/>
      <c r="KVD85" s="88"/>
      <c r="KVE85" s="88"/>
      <c r="KVF85" s="88"/>
      <c r="KVG85" s="88"/>
      <c r="KVH85" s="88"/>
      <c r="KVI85" s="88"/>
      <c r="KVJ85" s="88"/>
      <c r="KVK85" s="88"/>
      <c r="KVL85" s="88"/>
      <c r="KVM85" s="88"/>
      <c r="KVN85" s="88"/>
      <c r="KVO85" s="88"/>
      <c r="KVP85" s="88"/>
      <c r="KVQ85" s="88"/>
      <c r="KVR85" s="88"/>
      <c r="KVS85" s="88"/>
      <c r="KVT85" s="88"/>
      <c r="KVU85" s="88"/>
      <c r="KVV85" s="88"/>
      <c r="KVW85" s="88"/>
      <c r="KVX85" s="88"/>
      <c r="KVY85" s="88"/>
      <c r="KVZ85" s="88"/>
      <c r="KWA85" s="88"/>
      <c r="KWB85" s="88"/>
      <c r="KWC85" s="88"/>
      <c r="KWD85" s="88"/>
      <c r="KWE85" s="88"/>
      <c r="KWF85" s="88"/>
      <c r="KWG85" s="88"/>
      <c r="KWH85" s="88"/>
      <c r="KWI85" s="88"/>
      <c r="KWJ85" s="88"/>
      <c r="KWK85" s="88"/>
      <c r="KWL85" s="88"/>
      <c r="KWM85" s="88"/>
      <c r="KWN85" s="88"/>
      <c r="KWO85" s="88"/>
      <c r="KWP85" s="88"/>
      <c r="KWQ85" s="88"/>
      <c r="KWR85" s="88"/>
      <c r="KWS85" s="88"/>
      <c r="KWT85" s="88"/>
      <c r="KWU85" s="88"/>
      <c r="KWV85" s="88"/>
      <c r="KWW85" s="88"/>
      <c r="KWX85" s="88"/>
      <c r="KWY85" s="88"/>
      <c r="KWZ85" s="88"/>
      <c r="KXA85" s="88"/>
      <c r="KXB85" s="88"/>
      <c r="KXC85" s="88"/>
      <c r="KXD85" s="88"/>
      <c r="KXE85" s="88"/>
      <c r="KXF85" s="88"/>
      <c r="KXG85" s="88"/>
      <c r="KXH85" s="88"/>
      <c r="KXI85" s="88"/>
      <c r="KXJ85" s="88"/>
      <c r="KXK85" s="88"/>
      <c r="KXL85" s="88"/>
      <c r="KXM85" s="88"/>
      <c r="KXN85" s="88"/>
      <c r="KXO85" s="88"/>
      <c r="KXP85" s="88"/>
      <c r="KXQ85" s="88"/>
      <c r="KXR85" s="88"/>
      <c r="KXS85" s="88"/>
      <c r="KXT85" s="88"/>
      <c r="KXU85" s="88"/>
      <c r="KXV85" s="88"/>
      <c r="KXW85" s="88"/>
      <c r="KXX85" s="88"/>
      <c r="KXY85" s="88"/>
      <c r="KXZ85" s="88"/>
      <c r="KYA85" s="88"/>
      <c r="KYB85" s="88"/>
      <c r="KYC85" s="88"/>
      <c r="KYD85" s="88"/>
      <c r="KYE85" s="88"/>
      <c r="KYF85" s="88"/>
      <c r="KYG85" s="88"/>
      <c r="KYH85" s="88"/>
      <c r="KYI85" s="88"/>
      <c r="KYJ85" s="88"/>
      <c r="KYK85" s="88"/>
      <c r="KYL85" s="88"/>
      <c r="KYM85" s="88"/>
      <c r="KYN85" s="88"/>
      <c r="KYO85" s="88"/>
      <c r="KYP85" s="88"/>
      <c r="KYQ85" s="88"/>
      <c r="KYR85" s="88"/>
      <c r="KYS85" s="88"/>
      <c r="KYT85" s="88"/>
      <c r="KYU85" s="88"/>
      <c r="KYV85" s="88"/>
      <c r="KYW85" s="88"/>
      <c r="KYX85" s="88"/>
      <c r="KYY85" s="88"/>
      <c r="KYZ85" s="88"/>
      <c r="KZA85" s="88"/>
      <c r="KZB85" s="88"/>
      <c r="KZC85" s="88"/>
      <c r="KZD85" s="88"/>
      <c r="KZE85" s="88"/>
      <c r="KZF85" s="88"/>
      <c r="KZG85" s="88"/>
      <c r="KZH85" s="88"/>
      <c r="KZI85" s="88"/>
      <c r="KZJ85" s="88"/>
      <c r="KZK85" s="88"/>
      <c r="KZL85" s="88"/>
      <c r="KZM85" s="88"/>
      <c r="KZN85" s="88"/>
      <c r="KZO85" s="88"/>
      <c r="KZP85" s="88"/>
      <c r="KZQ85" s="88"/>
      <c r="KZR85" s="88"/>
      <c r="KZS85" s="88"/>
      <c r="KZT85" s="88"/>
      <c r="KZU85" s="88"/>
      <c r="KZV85" s="88"/>
      <c r="KZW85" s="88"/>
      <c r="KZX85" s="88"/>
      <c r="KZY85" s="88"/>
      <c r="KZZ85" s="88"/>
      <c r="LAA85" s="88"/>
      <c r="LAB85" s="88"/>
      <c r="LAC85" s="88"/>
      <c r="LAD85" s="88"/>
      <c r="LAE85" s="88"/>
      <c r="LAF85" s="88"/>
      <c r="LAG85" s="88"/>
      <c r="LAH85" s="88"/>
      <c r="LAI85" s="88"/>
      <c r="LAJ85" s="88"/>
      <c r="LAK85" s="88"/>
      <c r="LAL85" s="88"/>
      <c r="LAM85" s="88"/>
      <c r="LAN85" s="88"/>
      <c r="LAO85" s="88"/>
      <c r="LAP85" s="88"/>
      <c r="LAQ85" s="88"/>
      <c r="LAR85" s="88"/>
      <c r="LAS85" s="88"/>
      <c r="LAT85" s="88"/>
      <c r="LAU85" s="88"/>
      <c r="LAV85" s="88"/>
      <c r="LAW85" s="88"/>
      <c r="LAX85" s="88"/>
      <c r="LAY85" s="88"/>
      <c r="LAZ85" s="88"/>
      <c r="LBA85" s="88"/>
      <c r="LBB85" s="88"/>
      <c r="LBC85" s="88"/>
      <c r="LBD85" s="88"/>
      <c r="LBE85" s="88"/>
      <c r="LBF85" s="88"/>
      <c r="LBG85" s="88"/>
      <c r="LBH85" s="88"/>
      <c r="LBI85" s="88"/>
      <c r="LBJ85" s="88"/>
      <c r="LBK85" s="88"/>
      <c r="LBL85" s="88"/>
      <c r="LBM85" s="88"/>
      <c r="LBN85" s="88"/>
      <c r="LBO85" s="88"/>
      <c r="LBP85" s="88"/>
      <c r="LBQ85" s="88"/>
      <c r="LBR85" s="88"/>
      <c r="LBS85" s="88"/>
      <c r="LBT85" s="88"/>
      <c r="LBU85" s="88"/>
      <c r="LBV85" s="88"/>
      <c r="LBW85" s="88"/>
      <c r="LBX85" s="88"/>
      <c r="LBY85" s="88"/>
      <c r="LBZ85" s="88"/>
      <c r="LCA85" s="88"/>
      <c r="LCB85" s="88"/>
      <c r="LCC85" s="88"/>
      <c r="LCD85" s="88"/>
      <c r="LCE85" s="88"/>
      <c r="LCF85" s="88"/>
      <c r="LCG85" s="88"/>
      <c r="LCH85" s="88"/>
      <c r="LCI85" s="88"/>
      <c r="LCJ85" s="88"/>
      <c r="LCK85" s="88"/>
      <c r="LCL85" s="88"/>
      <c r="LCM85" s="88"/>
      <c r="LCN85" s="88"/>
      <c r="LCO85" s="88"/>
      <c r="LCP85" s="88"/>
      <c r="LCQ85" s="88"/>
      <c r="LCR85" s="88"/>
      <c r="LCS85" s="88"/>
      <c r="LCT85" s="88"/>
      <c r="LCU85" s="88"/>
      <c r="LCV85" s="88"/>
      <c r="LCW85" s="88"/>
      <c r="LCX85" s="88"/>
      <c r="LCY85" s="88"/>
      <c r="LCZ85" s="88"/>
      <c r="LDA85" s="88"/>
      <c r="LDB85" s="88"/>
      <c r="LDC85" s="88"/>
      <c r="LDD85" s="88"/>
      <c r="LDE85" s="88"/>
      <c r="LDF85" s="88"/>
      <c r="LDG85" s="88"/>
      <c r="LDH85" s="88"/>
      <c r="LDI85" s="88"/>
      <c r="LDJ85" s="88"/>
      <c r="LDK85" s="88"/>
      <c r="LDL85" s="88"/>
      <c r="LDM85" s="88"/>
      <c r="LDN85" s="88"/>
      <c r="LDO85" s="88"/>
      <c r="LDP85" s="88"/>
      <c r="LDQ85" s="88"/>
      <c r="LDR85" s="88"/>
      <c r="LDS85" s="88"/>
      <c r="LDT85" s="88"/>
      <c r="LDU85" s="88"/>
      <c r="LDV85" s="88"/>
      <c r="LDW85" s="88"/>
      <c r="LDX85" s="88"/>
      <c r="LDY85" s="88"/>
      <c r="LDZ85" s="88"/>
      <c r="LEA85" s="88"/>
      <c r="LEB85" s="88"/>
      <c r="LEC85" s="88"/>
      <c r="LED85" s="88"/>
      <c r="LEE85" s="88"/>
      <c r="LEF85" s="88"/>
      <c r="LEG85" s="88"/>
      <c r="LEH85" s="88"/>
      <c r="LEI85" s="88"/>
      <c r="LEJ85" s="88"/>
      <c r="LEK85" s="88"/>
      <c r="LEL85" s="88"/>
      <c r="LEM85" s="88"/>
      <c r="LEN85" s="88"/>
      <c r="LEO85" s="88"/>
      <c r="LEP85" s="88"/>
      <c r="LEQ85" s="88"/>
      <c r="LER85" s="88"/>
      <c r="LES85" s="88"/>
      <c r="LET85" s="88"/>
      <c r="LEU85" s="88"/>
      <c r="LEV85" s="88"/>
      <c r="LEW85" s="88"/>
      <c r="LEX85" s="88"/>
      <c r="LEY85" s="88"/>
      <c r="LEZ85" s="88"/>
      <c r="LFA85" s="88"/>
      <c r="LFB85" s="88"/>
      <c r="LFC85" s="88"/>
      <c r="LFD85" s="88"/>
      <c r="LFE85" s="88"/>
      <c r="LFF85" s="88"/>
      <c r="LFG85" s="88"/>
      <c r="LFH85" s="88"/>
      <c r="LFI85" s="88"/>
      <c r="LFJ85" s="88"/>
      <c r="LFK85" s="88"/>
      <c r="LFL85" s="88"/>
      <c r="LFM85" s="88"/>
      <c r="LFN85" s="88"/>
      <c r="LFO85" s="88"/>
      <c r="LFP85" s="88"/>
      <c r="LFQ85" s="88"/>
      <c r="LFR85" s="88"/>
      <c r="LFS85" s="88"/>
      <c r="LFT85" s="88"/>
      <c r="LFU85" s="88"/>
      <c r="LFV85" s="88"/>
      <c r="LFW85" s="88"/>
      <c r="LFX85" s="88"/>
      <c r="LFY85" s="88"/>
      <c r="LFZ85" s="88"/>
      <c r="LGA85" s="88"/>
      <c r="LGB85" s="88"/>
      <c r="LGC85" s="88"/>
      <c r="LGD85" s="88"/>
      <c r="LGE85" s="88"/>
      <c r="LGF85" s="88"/>
      <c r="LGG85" s="88"/>
      <c r="LGH85" s="88"/>
      <c r="LGI85" s="88"/>
      <c r="LGJ85" s="88"/>
      <c r="LGK85" s="88"/>
      <c r="LGL85" s="88"/>
      <c r="LGM85" s="88"/>
      <c r="LGN85" s="88"/>
      <c r="LGO85" s="88"/>
      <c r="LGP85" s="88"/>
      <c r="LGQ85" s="88"/>
      <c r="LGR85" s="88"/>
      <c r="LGS85" s="88"/>
      <c r="LGT85" s="88"/>
      <c r="LGU85" s="88"/>
      <c r="LGV85" s="88"/>
      <c r="LGW85" s="88"/>
      <c r="LGX85" s="88"/>
      <c r="LGY85" s="88"/>
      <c r="LGZ85" s="88"/>
      <c r="LHA85" s="88"/>
      <c r="LHB85" s="88"/>
      <c r="LHC85" s="88"/>
      <c r="LHD85" s="88"/>
      <c r="LHE85" s="88"/>
      <c r="LHF85" s="88"/>
      <c r="LHG85" s="88"/>
      <c r="LHH85" s="88"/>
      <c r="LHI85" s="88"/>
      <c r="LHJ85" s="88"/>
      <c r="LHK85" s="88"/>
      <c r="LHL85" s="88"/>
      <c r="LHM85" s="88"/>
      <c r="LHN85" s="88"/>
      <c r="LHO85" s="88"/>
      <c r="LHP85" s="88"/>
      <c r="LHQ85" s="88"/>
      <c r="LHR85" s="88"/>
      <c r="LHS85" s="88"/>
      <c r="LHT85" s="88"/>
      <c r="LHU85" s="88"/>
      <c r="LHV85" s="88"/>
      <c r="LHW85" s="88"/>
      <c r="LHX85" s="88"/>
      <c r="LHY85" s="88"/>
      <c r="LHZ85" s="88"/>
      <c r="LIA85" s="88"/>
      <c r="LIB85" s="88"/>
      <c r="LIC85" s="88"/>
      <c r="LID85" s="88"/>
      <c r="LIE85" s="88"/>
      <c r="LIF85" s="88"/>
      <c r="LIG85" s="88"/>
      <c r="LIH85" s="88"/>
      <c r="LII85" s="88"/>
      <c r="LIJ85" s="88"/>
      <c r="LIK85" s="88"/>
      <c r="LIL85" s="88"/>
      <c r="LIM85" s="88"/>
      <c r="LIN85" s="88"/>
      <c r="LIO85" s="88"/>
      <c r="LIP85" s="88"/>
      <c r="LIQ85" s="88"/>
      <c r="LIR85" s="88"/>
      <c r="LIS85" s="88"/>
      <c r="LIT85" s="88"/>
      <c r="LIU85" s="88"/>
      <c r="LIV85" s="88"/>
      <c r="LIW85" s="88"/>
      <c r="LIX85" s="88"/>
      <c r="LIY85" s="88"/>
      <c r="LIZ85" s="88"/>
      <c r="LJA85" s="88"/>
      <c r="LJB85" s="88"/>
      <c r="LJC85" s="88"/>
      <c r="LJD85" s="88"/>
      <c r="LJE85" s="88"/>
      <c r="LJF85" s="88"/>
      <c r="LJG85" s="88"/>
      <c r="LJH85" s="88"/>
      <c r="LJI85" s="88"/>
      <c r="LJJ85" s="88"/>
      <c r="LJK85" s="88"/>
      <c r="LJL85" s="88"/>
      <c r="LJM85" s="88"/>
      <c r="LJN85" s="88"/>
      <c r="LJO85" s="88"/>
      <c r="LJP85" s="88"/>
      <c r="LJQ85" s="88"/>
      <c r="LJR85" s="88"/>
      <c r="LJS85" s="88"/>
      <c r="LJT85" s="88"/>
      <c r="LJU85" s="88"/>
      <c r="LJV85" s="88"/>
      <c r="LJW85" s="88"/>
      <c r="LJX85" s="88"/>
      <c r="LJY85" s="88"/>
      <c r="LJZ85" s="88"/>
      <c r="LKA85" s="88"/>
      <c r="LKB85" s="88"/>
      <c r="LKC85" s="88"/>
      <c r="LKD85" s="88"/>
      <c r="LKE85" s="88"/>
      <c r="LKF85" s="88"/>
      <c r="LKG85" s="88"/>
      <c r="LKH85" s="88"/>
      <c r="LKI85" s="88"/>
      <c r="LKJ85" s="88"/>
      <c r="LKK85" s="88"/>
      <c r="LKL85" s="88"/>
      <c r="LKM85" s="88"/>
      <c r="LKN85" s="88"/>
      <c r="LKO85" s="88"/>
      <c r="LKP85" s="88"/>
      <c r="LKQ85" s="88"/>
      <c r="LKR85" s="88"/>
      <c r="LKS85" s="88"/>
      <c r="LKT85" s="88"/>
      <c r="LKU85" s="88"/>
      <c r="LKV85" s="88"/>
      <c r="LKW85" s="88"/>
      <c r="LKX85" s="88"/>
      <c r="LKY85" s="88"/>
      <c r="LKZ85" s="88"/>
      <c r="LLA85" s="88"/>
      <c r="LLB85" s="88"/>
      <c r="LLC85" s="88"/>
      <c r="LLD85" s="88"/>
      <c r="LLE85" s="88"/>
      <c r="LLF85" s="88"/>
      <c r="LLG85" s="88"/>
      <c r="LLH85" s="88"/>
      <c r="LLI85" s="88"/>
      <c r="LLJ85" s="88"/>
      <c r="LLK85" s="88"/>
      <c r="LLL85" s="88"/>
      <c r="LLM85" s="88"/>
      <c r="LLN85" s="88"/>
      <c r="LLO85" s="88"/>
      <c r="LLP85" s="88"/>
      <c r="LLQ85" s="88"/>
      <c r="LLR85" s="88"/>
      <c r="LLS85" s="88"/>
      <c r="LLT85" s="88"/>
      <c r="LLU85" s="88"/>
      <c r="LLV85" s="88"/>
      <c r="LLW85" s="88"/>
      <c r="LLX85" s="88"/>
      <c r="LLY85" s="88"/>
      <c r="LLZ85" s="88"/>
      <c r="LMA85" s="88"/>
      <c r="LMB85" s="88"/>
      <c r="LMC85" s="88"/>
      <c r="LMD85" s="88"/>
      <c r="LME85" s="88"/>
      <c r="LMF85" s="88"/>
      <c r="LMG85" s="88"/>
      <c r="LMH85" s="88"/>
      <c r="LMI85" s="88"/>
      <c r="LMJ85" s="88"/>
      <c r="LMK85" s="88"/>
      <c r="LML85" s="88"/>
      <c r="LMM85" s="88"/>
      <c r="LMN85" s="88"/>
      <c r="LMO85" s="88"/>
      <c r="LMP85" s="88"/>
      <c r="LMQ85" s="88"/>
      <c r="LMR85" s="88"/>
      <c r="LMS85" s="88"/>
      <c r="LMT85" s="88"/>
      <c r="LMU85" s="88"/>
      <c r="LMV85" s="88"/>
      <c r="LMW85" s="88"/>
      <c r="LMX85" s="88"/>
      <c r="LMY85" s="88"/>
      <c r="LMZ85" s="88"/>
      <c r="LNA85" s="88"/>
      <c r="LNB85" s="88"/>
      <c r="LNC85" s="88"/>
      <c r="LND85" s="88"/>
      <c r="LNE85" s="88"/>
      <c r="LNF85" s="88"/>
      <c r="LNG85" s="88"/>
      <c r="LNH85" s="88"/>
      <c r="LNI85" s="88"/>
      <c r="LNJ85" s="88"/>
      <c r="LNK85" s="88"/>
      <c r="LNL85" s="88"/>
      <c r="LNM85" s="88"/>
      <c r="LNN85" s="88"/>
      <c r="LNO85" s="88"/>
      <c r="LNP85" s="88"/>
      <c r="LNQ85" s="88"/>
      <c r="LNR85" s="88"/>
      <c r="LNS85" s="88"/>
      <c r="LNT85" s="88"/>
      <c r="LNU85" s="88"/>
      <c r="LNV85" s="88"/>
      <c r="LNW85" s="88"/>
      <c r="LNX85" s="88"/>
      <c r="LNY85" s="88"/>
      <c r="LNZ85" s="88"/>
      <c r="LOA85" s="88"/>
      <c r="LOB85" s="88"/>
      <c r="LOC85" s="88"/>
      <c r="LOD85" s="88"/>
      <c r="LOE85" s="88"/>
      <c r="LOF85" s="88"/>
      <c r="LOG85" s="88"/>
      <c r="LOH85" s="88"/>
      <c r="LOI85" s="88"/>
      <c r="LOJ85" s="88"/>
      <c r="LOK85" s="88"/>
      <c r="LOL85" s="88"/>
      <c r="LOM85" s="88"/>
      <c r="LON85" s="88"/>
      <c r="LOO85" s="88"/>
      <c r="LOP85" s="88"/>
      <c r="LOQ85" s="88"/>
      <c r="LOR85" s="88"/>
      <c r="LOS85" s="88"/>
      <c r="LOT85" s="88"/>
      <c r="LOU85" s="88"/>
      <c r="LOV85" s="88"/>
      <c r="LOW85" s="88"/>
      <c r="LOX85" s="88"/>
      <c r="LOY85" s="88"/>
      <c r="LOZ85" s="88"/>
      <c r="LPA85" s="88"/>
      <c r="LPB85" s="88"/>
      <c r="LPC85" s="88"/>
      <c r="LPD85" s="88"/>
      <c r="LPE85" s="88"/>
      <c r="LPF85" s="88"/>
      <c r="LPG85" s="88"/>
      <c r="LPH85" s="88"/>
      <c r="LPI85" s="88"/>
      <c r="LPJ85" s="88"/>
      <c r="LPK85" s="88"/>
      <c r="LPL85" s="88"/>
      <c r="LPM85" s="88"/>
      <c r="LPN85" s="88"/>
      <c r="LPO85" s="88"/>
      <c r="LPP85" s="88"/>
      <c r="LPQ85" s="88"/>
      <c r="LPR85" s="88"/>
      <c r="LPS85" s="88"/>
      <c r="LPT85" s="88"/>
      <c r="LPU85" s="88"/>
      <c r="LPV85" s="88"/>
      <c r="LPW85" s="88"/>
      <c r="LPX85" s="88"/>
      <c r="LPY85" s="88"/>
      <c r="LPZ85" s="88"/>
      <c r="LQA85" s="88"/>
      <c r="LQB85" s="88"/>
      <c r="LQC85" s="88"/>
      <c r="LQD85" s="88"/>
      <c r="LQE85" s="88"/>
      <c r="LQF85" s="88"/>
      <c r="LQG85" s="88"/>
      <c r="LQH85" s="88"/>
      <c r="LQI85" s="88"/>
      <c r="LQJ85" s="88"/>
      <c r="LQK85" s="88"/>
      <c r="LQL85" s="88"/>
      <c r="LQM85" s="88"/>
      <c r="LQN85" s="88"/>
      <c r="LQO85" s="88"/>
      <c r="LQP85" s="88"/>
      <c r="LQQ85" s="88"/>
      <c r="LQR85" s="88"/>
      <c r="LQS85" s="88"/>
      <c r="LQT85" s="88"/>
      <c r="LQU85" s="88"/>
      <c r="LQV85" s="88"/>
      <c r="LQW85" s="88"/>
      <c r="LQX85" s="88"/>
      <c r="LQY85" s="88"/>
      <c r="LQZ85" s="88"/>
      <c r="LRA85" s="88"/>
      <c r="LRB85" s="88"/>
      <c r="LRC85" s="88"/>
      <c r="LRD85" s="88"/>
      <c r="LRE85" s="88"/>
      <c r="LRF85" s="88"/>
      <c r="LRG85" s="88"/>
      <c r="LRH85" s="88"/>
      <c r="LRI85" s="88"/>
      <c r="LRJ85" s="88"/>
      <c r="LRK85" s="88"/>
      <c r="LRL85" s="88"/>
      <c r="LRM85" s="88"/>
      <c r="LRN85" s="88"/>
      <c r="LRO85" s="88"/>
      <c r="LRP85" s="88"/>
      <c r="LRQ85" s="88"/>
      <c r="LRR85" s="88"/>
      <c r="LRS85" s="88"/>
      <c r="LRT85" s="88"/>
      <c r="LRU85" s="88"/>
      <c r="LRV85" s="88"/>
      <c r="LRW85" s="88"/>
      <c r="LRX85" s="88"/>
      <c r="LRY85" s="88"/>
      <c r="LRZ85" s="88"/>
      <c r="LSA85" s="88"/>
      <c r="LSB85" s="88"/>
      <c r="LSC85" s="88"/>
      <c r="LSD85" s="88"/>
      <c r="LSE85" s="88"/>
      <c r="LSF85" s="88"/>
      <c r="LSG85" s="88"/>
      <c r="LSH85" s="88"/>
      <c r="LSI85" s="88"/>
      <c r="LSJ85" s="88"/>
      <c r="LSK85" s="88"/>
      <c r="LSL85" s="88"/>
      <c r="LSM85" s="88"/>
      <c r="LSN85" s="88"/>
      <c r="LSO85" s="88"/>
      <c r="LSP85" s="88"/>
      <c r="LSQ85" s="88"/>
      <c r="LSR85" s="88"/>
      <c r="LSS85" s="88"/>
      <c r="LST85" s="88"/>
      <c r="LSU85" s="88"/>
      <c r="LSV85" s="88"/>
      <c r="LSW85" s="88"/>
      <c r="LSX85" s="88"/>
      <c r="LSY85" s="88"/>
      <c r="LSZ85" s="88"/>
      <c r="LTA85" s="88"/>
      <c r="LTB85" s="88"/>
      <c r="LTC85" s="88"/>
      <c r="LTD85" s="88"/>
      <c r="LTE85" s="88"/>
      <c r="LTF85" s="88"/>
      <c r="LTG85" s="88"/>
      <c r="LTH85" s="88"/>
      <c r="LTI85" s="88"/>
      <c r="LTJ85" s="88"/>
      <c r="LTK85" s="88"/>
      <c r="LTL85" s="88"/>
      <c r="LTM85" s="88"/>
      <c r="LTN85" s="88"/>
      <c r="LTO85" s="88"/>
      <c r="LTP85" s="88"/>
      <c r="LTQ85" s="88"/>
      <c r="LTR85" s="88"/>
      <c r="LTS85" s="88"/>
      <c r="LTT85" s="88"/>
      <c r="LTU85" s="88"/>
      <c r="LTV85" s="88"/>
      <c r="LTW85" s="88"/>
      <c r="LTX85" s="88"/>
      <c r="LTY85" s="88"/>
      <c r="LTZ85" s="88"/>
      <c r="LUA85" s="88"/>
      <c r="LUB85" s="88"/>
      <c r="LUC85" s="88"/>
      <c r="LUD85" s="88"/>
      <c r="LUE85" s="88"/>
      <c r="LUF85" s="88"/>
      <c r="LUG85" s="88"/>
      <c r="LUH85" s="88"/>
      <c r="LUI85" s="88"/>
      <c r="LUJ85" s="88"/>
      <c r="LUK85" s="88"/>
      <c r="LUL85" s="88"/>
      <c r="LUM85" s="88"/>
      <c r="LUN85" s="88"/>
      <c r="LUO85" s="88"/>
      <c r="LUP85" s="88"/>
      <c r="LUQ85" s="88"/>
      <c r="LUR85" s="88"/>
      <c r="LUS85" s="88"/>
      <c r="LUT85" s="88"/>
      <c r="LUU85" s="88"/>
      <c r="LUV85" s="88"/>
      <c r="LUW85" s="88"/>
      <c r="LUX85" s="88"/>
      <c r="LUY85" s="88"/>
      <c r="LUZ85" s="88"/>
      <c r="LVA85" s="88"/>
      <c r="LVB85" s="88"/>
      <c r="LVC85" s="88"/>
      <c r="LVD85" s="88"/>
      <c r="LVE85" s="88"/>
      <c r="LVF85" s="88"/>
      <c r="LVG85" s="88"/>
      <c r="LVH85" s="88"/>
      <c r="LVI85" s="88"/>
      <c r="LVJ85" s="88"/>
      <c r="LVK85" s="88"/>
      <c r="LVL85" s="88"/>
      <c r="LVM85" s="88"/>
      <c r="LVN85" s="88"/>
      <c r="LVO85" s="88"/>
      <c r="LVP85" s="88"/>
      <c r="LVQ85" s="88"/>
      <c r="LVR85" s="88"/>
      <c r="LVS85" s="88"/>
      <c r="LVT85" s="88"/>
      <c r="LVU85" s="88"/>
      <c r="LVV85" s="88"/>
      <c r="LVW85" s="88"/>
      <c r="LVX85" s="88"/>
      <c r="LVY85" s="88"/>
      <c r="LVZ85" s="88"/>
      <c r="LWA85" s="88"/>
      <c r="LWB85" s="88"/>
      <c r="LWC85" s="88"/>
      <c r="LWD85" s="88"/>
      <c r="LWE85" s="88"/>
      <c r="LWF85" s="88"/>
      <c r="LWG85" s="88"/>
      <c r="LWH85" s="88"/>
      <c r="LWI85" s="88"/>
      <c r="LWJ85" s="88"/>
      <c r="LWK85" s="88"/>
      <c r="LWL85" s="88"/>
      <c r="LWM85" s="88"/>
      <c r="LWN85" s="88"/>
      <c r="LWO85" s="88"/>
      <c r="LWP85" s="88"/>
      <c r="LWQ85" s="88"/>
      <c r="LWR85" s="88"/>
      <c r="LWS85" s="88"/>
      <c r="LWT85" s="88"/>
      <c r="LWU85" s="88"/>
      <c r="LWV85" s="88"/>
      <c r="LWW85" s="88"/>
      <c r="LWX85" s="88"/>
      <c r="LWY85" s="88"/>
      <c r="LWZ85" s="88"/>
      <c r="LXA85" s="88"/>
      <c r="LXB85" s="88"/>
      <c r="LXC85" s="88"/>
      <c r="LXD85" s="88"/>
      <c r="LXE85" s="88"/>
      <c r="LXF85" s="88"/>
      <c r="LXG85" s="88"/>
      <c r="LXH85" s="88"/>
      <c r="LXI85" s="88"/>
      <c r="LXJ85" s="88"/>
      <c r="LXK85" s="88"/>
      <c r="LXL85" s="88"/>
      <c r="LXM85" s="88"/>
      <c r="LXN85" s="88"/>
      <c r="LXO85" s="88"/>
      <c r="LXP85" s="88"/>
      <c r="LXQ85" s="88"/>
      <c r="LXR85" s="88"/>
      <c r="LXS85" s="88"/>
      <c r="LXT85" s="88"/>
      <c r="LXU85" s="88"/>
      <c r="LXV85" s="88"/>
      <c r="LXW85" s="88"/>
      <c r="LXX85" s="88"/>
      <c r="LXY85" s="88"/>
      <c r="LXZ85" s="88"/>
      <c r="LYA85" s="88"/>
      <c r="LYB85" s="88"/>
      <c r="LYC85" s="88"/>
      <c r="LYD85" s="88"/>
      <c r="LYE85" s="88"/>
      <c r="LYF85" s="88"/>
      <c r="LYG85" s="88"/>
      <c r="LYH85" s="88"/>
      <c r="LYI85" s="88"/>
      <c r="LYJ85" s="88"/>
      <c r="LYK85" s="88"/>
      <c r="LYL85" s="88"/>
      <c r="LYM85" s="88"/>
      <c r="LYN85" s="88"/>
      <c r="LYO85" s="88"/>
      <c r="LYP85" s="88"/>
      <c r="LYQ85" s="88"/>
      <c r="LYR85" s="88"/>
      <c r="LYS85" s="88"/>
      <c r="LYT85" s="88"/>
      <c r="LYU85" s="88"/>
      <c r="LYV85" s="88"/>
      <c r="LYW85" s="88"/>
      <c r="LYX85" s="88"/>
      <c r="LYY85" s="88"/>
      <c r="LYZ85" s="88"/>
      <c r="LZA85" s="88"/>
      <c r="LZB85" s="88"/>
      <c r="LZC85" s="88"/>
      <c r="LZD85" s="88"/>
      <c r="LZE85" s="88"/>
      <c r="LZF85" s="88"/>
      <c r="LZG85" s="88"/>
      <c r="LZH85" s="88"/>
      <c r="LZI85" s="88"/>
      <c r="LZJ85" s="88"/>
      <c r="LZK85" s="88"/>
      <c r="LZL85" s="88"/>
      <c r="LZM85" s="88"/>
      <c r="LZN85" s="88"/>
      <c r="LZO85" s="88"/>
      <c r="LZP85" s="88"/>
      <c r="LZQ85" s="88"/>
      <c r="LZR85" s="88"/>
      <c r="LZS85" s="88"/>
      <c r="LZT85" s="88"/>
      <c r="LZU85" s="88"/>
      <c r="LZV85" s="88"/>
      <c r="LZW85" s="88"/>
      <c r="LZX85" s="88"/>
      <c r="LZY85" s="88"/>
      <c r="LZZ85" s="88"/>
      <c r="MAA85" s="88"/>
      <c r="MAB85" s="88"/>
      <c r="MAC85" s="88"/>
      <c r="MAD85" s="88"/>
      <c r="MAE85" s="88"/>
      <c r="MAF85" s="88"/>
      <c r="MAG85" s="88"/>
      <c r="MAH85" s="88"/>
      <c r="MAI85" s="88"/>
      <c r="MAJ85" s="88"/>
      <c r="MAK85" s="88"/>
      <c r="MAL85" s="88"/>
      <c r="MAM85" s="88"/>
      <c r="MAN85" s="88"/>
      <c r="MAO85" s="88"/>
      <c r="MAP85" s="88"/>
      <c r="MAQ85" s="88"/>
      <c r="MAR85" s="88"/>
      <c r="MAS85" s="88"/>
      <c r="MAT85" s="88"/>
      <c r="MAU85" s="88"/>
      <c r="MAV85" s="88"/>
      <c r="MAW85" s="88"/>
      <c r="MAX85" s="88"/>
      <c r="MAY85" s="88"/>
      <c r="MAZ85" s="88"/>
      <c r="MBA85" s="88"/>
      <c r="MBB85" s="88"/>
      <c r="MBC85" s="88"/>
      <c r="MBD85" s="88"/>
      <c r="MBE85" s="88"/>
      <c r="MBF85" s="88"/>
      <c r="MBG85" s="88"/>
      <c r="MBH85" s="88"/>
      <c r="MBI85" s="88"/>
      <c r="MBJ85" s="88"/>
      <c r="MBK85" s="88"/>
      <c r="MBL85" s="88"/>
      <c r="MBM85" s="88"/>
      <c r="MBN85" s="88"/>
      <c r="MBO85" s="88"/>
      <c r="MBP85" s="88"/>
      <c r="MBQ85" s="88"/>
      <c r="MBR85" s="88"/>
      <c r="MBS85" s="88"/>
      <c r="MBT85" s="88"/>
      <c r="MBU85" s="88"/>
      <c r="MBV85" s="88"/>
      <c r="MBW85" s="88"/>
      <c r="MBX85" s="88"/>
      <c r="MBY85" s="88"/>
      <c r="MBZ85" s="88"/>
      <c r="MCA85" s="88"/>
      <c r="MCB85" s="88"/>
      <c r="MCC85" s="88"/>
      <c r="MCD85" s="88"/>
      <c r="MCE85" s="88"/>
      <c r="MCF85" s="88"/>
      <c r="MCG85" s="88"/>
      <c r="MCH85" s="88"/>
      <c r="MCI85" s="88"/>
      <c r="MCJ85" s="88"/>
      <c r="MCK85" s="88"/>
      <c r="MCL85" s="88"/>
      <c r="MCM85" s="88"/>
      <c r="MCN85" s="88"/>
      <c r="MCO85" s="88"/>
      <c r="MCP85" s="88"/>
      <c r="MCQ85" s="88"/>
      <c r="MCR85" s="88"/>
      <c r="MCS85" s="88"/>
      <c r="MCT85" s="88"/>
      <c r="MCU85" s="88"/>
      <c r="MCV85" s="88"/>
      <c r="MCW85" s="88"/>
      <c r="MCX85" s="88"/>
      <c r="MCY85" s="88"/>
      <c r="MCZ85" s="88"/>
      <c r="MDA85" s="88"/>
      <c r="MDB85" s="88"/>
      <c r="MDC85" s="88"/>
      <c r="MDD85" s="88"/>
      <c r="MDE85" s="88"/>
      <c r="MDF85" s="88"/>
      <c r="MDG85" s="88"/>
      <c r="MDH85" s="88"/>
      <c r="MDI85" s="88"/>
      <c r="MDJ85" s="88"/>
      <c r="MDK85" s="88"/>
      <c r="MDL85" s="88"/>
      <c r="MDM85" s="88"/>
      <c r="MDN85" s="88"/>
      <c r="MDO85" s="88"/>
      <c r="MDP85" s="88"/>
      <c r="MDQ85" s="88"/>
      <c r="MDR85" s="88"/>
      <c r="MDS85" s="88"/>
      <c r="MDT85" s="88"/>
      <c r="MDU85" s="88"/>
      <c r="MDV85" s="88"/>
      <c r="MDW85" s="88"/>
      <c r="MDX85" s="88"/>
      <c r="MDY85" s="88"/>
      <c r="MDZ85" s="88"/>
      <c r="MEA85" s="88"/>
      <c r="MEB85" s="88"/>
      <c r="MEC85" s="88"/>
      <c r="MED85" s="88"/>
      <c r="MEE85" s="88"/>
      <c r="MEF85" s="88"/>
      <c r="MEG85" s="88"/>
      <c r="MEH85" s="88"/>
      <c r="MEI85" s="88"/>
      <c r="MEJ85" s="88"/>
      <c r="MEK85" s="88"/>
      <c r="MEL85" s="88"/>
      <c r="MEM85" s="88"/>
      <c r="MEN85" s="88"/>
      <c r="MEO85" s="88"/>
      <c r="MEP85" s="88"/>
      <c r="MEQ85" s="88"/>
      <c r="MER85" s="88"/>
      <c r="MES85" s="88"/>
      <c r="MET85" s="88"/>
      <c r="MEU85" s="88"/>
      <c r="MEV85" s="88"/>
      <c r="MEW85" s="88"/>
      <c r="MEX85" s="88"/>
      <c r="MEY85" s="88"/>
      <c r="MEZ85" s="88"/>
      <c r="MFA85" s="88"/>
      <c r="MFB85" s="88"/>
      <c r="MFC85" s="88"/>
      <c r="MFD85" s="88"/>
      <c r="MFE85" s="88"/>
      <c r="MFF85" s="88"/>
      <c r="MFG85" s="88"/>
      <c r="MFH85" s="88"/>
      <c r="MFI85" s="88"/>
      <c r="MFJ85" s="88"/>
      <c r="MFK85" s="88"/>
      <c r="MFL85" s="88"/>
      <c r="MFM85" s="88"/>
      <c r="MFN85" s="88"/>
      <c r="MFO85" s="88"/>
      <c r="MFP85" s="88"/>
      <c r="MFQ85" s="88"/>
      <c r="MFR85" s="88"/>
      <c r="MFS85" s="88"/>
      <c r="MFT85" s="88"/>
      <c r="MFU85" s="88"/>
      <c r="MFV85" s="88"/>
      <c r="MFW85" s="88"/>
      <c r="MFX85" s="88"/>
      <c r="MFY85" s="88"/>
      <c r="MFZ85" s="88"/>
      <c r="MGA85" s="88"/>
      <c r="MGB85" s="88"/>
      <c r="MGC85" s="88"/>
      <c r="MGD85" s="88"/>
      <c r="MGE85" s="88"/>
      <c r="MGF85" s="88"/>
      <c r="MGG85" s="88"/>
      <c r="MGH85" s="88"/>
      <c r="MGI85" s="88"/>
      <c r="MGJ85" s="88"/>
      <c r="MGK85" s="88"/>
      <c r="MGL85" s="88"/>
      <c r="MGM85" s="88"/>
      <c r="MGN85" s="88"/>
      <c r="MGO85" s="88"/>
      <c r="MGP85" s="88"/>
      <c r="MGQ85" s="88"/>
      <c r="MGR85" s="88"/>
      <c r="MGS85" s="88"/>
      <c r="MGT85" s="88"/>
      <c r="MGU85" s="88"/>
      <c r="MGV85" s="88"/>
      <c r="MGW85" s="88"/>
      <c r="MGX85" s="88"/>
      <c r="MGY85" s="88"/>
      <c r="MGZ85" s="88"/>
      <c r="MHA85" s="88"/>
      <c r="MHB85" s="88"/>
      <c r="MHC85" s="88"/>
      <c r="MHD85" s="88"/>
      <c r="MHE85" s="88"/>
      <c r="MHF85" s="88"/>
      <c r="MHG85" s="88"/>
      <c r="MHH85" s="88"/>
      <c r="MHI85" s="88"/>
      <c r="MHJ85" s="88"/>
      <c r="MHK85" s="88"/>
      <c r="MHL85" s="88"/>
      <c r="MHM85" s="88"/>
      <c r="MHN85" s="88"/>
      <c r="MHO85" s="88"/>
      <c r="MHP85" s="88"/>
      <c r="MHQ85" s="88"/>
      <c r="MHR85" s="88"/>
      <c r="MHS85" s="88"/>
      <c r="MHT85" s="88"/>
      <c r="MHU85" s="88"/>
      <c r="MHV85" s="88"/>
      <c r="MHW85" s="88"/>
      <c r="MHX85" s="88"/>
      <c r="MHY85" s="88"/>
      <c r="MHZ85" s="88"/>
      <c r="MIA85" s="88"/>
      <c r="MIB85" s="88"/>
      <c r="MIC85" s="88"/>
      <c r="MID85" s="88"/>
      <c r="MIE85" s="88"/>
      <c r="MIF85" s="88"/>
      <c r="MIG85" s="88"/>
      <c r="MIH85" s="88"/>
      <c r="MII85" s="88"/>
      <c r="MIJ85" s="88"/>
      <c r="MIK85" s="88"/>
      <c r="MIL85" s="88"/>
      <c r="MIM85" s="88"/>
      <c r="MIN85" s="88"/>
      <c r="MIO85" s="88"/>
      <c r="MIP85" s="88"/>
      <c r="MIQ85" s="88"/>
      <c r="MIR85" s="88"/>
      <c r="MIS85" s="88"/>
      <c r="MIT85" s="88"/>
      <c r="MIU85" s="88"/>
      <c r="MIV85" s="88"/>
      <c r="MIW85" s="88"/>
      <c r="MIX85" s="88"/>
      <c r="MIY85" s="88"/>
      <c r="MIZ85" s="88"/>
      <c r="MJA85" s="88"/>
      <c r="MJB85" s="88"/>
      <c r="MJC85" s="88"/>
      <c r="MJD85" s="88"/>
      <c r="MJE85" s="88"/>
      <c r="MJF85" s="88"/>
      <c r="MJG85" s="88"/>
      <c r="MJH85" s="88"/>
      <c r="MJI85" s="88"/>
      <c r="MJJ85" s="88"/>
      <c r="MJK85" s="88"/>
      <c r="MJL85" s="88"/>
      <c r="MJM85" s="88"/>
      <c r="MJN85" s="88"/>
      <c r="MJO85" s="88"/>
      <c r="MJP85" s="88"/>
      <c r="MJQ85" s="88"/>
      <c r="MJR85" s="88"/>
      <c r="MJS85" s="88"/>
      <c r="MJT85" s="88"/>
      <c r="MJU85" s="88"/>
      <c r="MJV85" s="88"/>
      <c r="MJW85" s="88"/>
      <c r="MJX85" s="88"/>
      <c r="MJY85" s="88"/>
      <c r="MJZ85" s="88"/>
      <c r="MKA85" s="88"/>
      <c r="MKB85" s="88"/>
      <c r="MKC85" s="88"/>
      <c r="MKD85" s="88"/>
      <c r="MKE85" s="88"/>
      <c r="MKF85" s="88"/>
      <c r="MKG85" s="88"/>
      <c r="MKH85" s="88"/>
      <c r="MKI85" s="88"/>
      <c r="MKJ85" s="88"/>
      <c r="MKK85" s="88"/>
      <c r="MKL85" s="88"/>
      <c r="MKM85" s="88"/>
      <c r="MKN85" s="88"/>
      <c r="MKO85" s="88"/>
      <c r="MKP85" s="88"/>
      <c r="MKQ85" s="88"/>
      <c r="MKR85" s="88"/>
      <c r="MKS85" s="88"/>
      <c r="MKT85" s="88"/>
      <c r="MKU85" s="88"/>
      <c r="MKV85" s="88"/>
      <c r="MKW85" s="88"/>
      <c r="MKX85" s="88"/>
      <c r="MKY85" s="88"/>
      <c r="MKZ85" s="88"/>
      <c r="MLA85" s="88"/>
      <c r="MLB85" s="88"/>
      <c r="MLC85" s="88"/>
      <c r="MLD85" s="88"/>
      <c r="MLE85" s="88"/>
      <c r="MLF85" s="88"/>
      <c r="MLG85" s="88"/>
      <c r="MLH85" s="88"/>
      <c r="MLI85" s="88"/>
      <c r="MLJ85" s="88"/>
      <c r="MLK85" s="88"/>
      <c r="MLL85" s="88"/>
      <c r="MLM85" s="88"/>
      <c r="MLN85" s="88"/>
      <c r="MLO85" s="88"/>
      <c r="MLP85" s="88"/>
      <c r="MLQ85" s="88"/>
      <c r="MLR85" s="88"/>
      <c r="MLS85" s="88"/>
      <c r="MLT85" s="88"/>
      <c r="MLU85" s="88"/>
      <c r="MLV85" s="88"/>
      <c r="MLW85" s="88"/>
      <c r="MLX85" s="88"/>
      <c r="MLY85" s="88"/>
      <c r="MLZ85" s="88"/>
      <c r="MMA85" s="88"/>
      <c r="MMB85" s="88"/>
      <c r="MMC85" s="88"/>
      <c r="MMD85" s="88"/>
      <c r="MME85" s="88"/>
      <c r="MMF85" s="88"/>
      <c r="MMG85" s="88"/>
      <c r="MMH85" s="88"/>
      <c r="MMI85" s="88"/>
      <c r="MMJ85" s="88"/>
      <c r="MMK85" s="88"/>
      <c r="MML85" s="88"/>
      <c r="MMM85" s="88"/>
      <c r="MMN85" s="88"/>
      <c r="MMO85" s="88"/>
      <c r="MMP85" s="88"/>
      <c r="MMQ85" s="88"/>
      <c r="MMR85" s="88"/>
      <c r="MMS85" s="88"/>
      <c r="MMT85" s="88"/>
      <c r="MMU85" s="88"/>
      <c r="MMV85" s="88"/>
      <c r="MMW85" s="88"/>
      <c r="MMX85" s="88"/>
      <c r="MMY85" s="88"/>
      <c r="MMZ85" s="88"/>
      <c r="MNA85" s="88"/>
      <c r="MNB85" s="88"/>
      <c r="MNC85" s="88"/>
      <c r="MND85" s="88"/>
      <c r="MNE85" s="88"/>
      <c r="MNF85" s="88"/>
      <c r="MNG85" s="88"/>
      <c r="MNH85" s="88"/>
      <c r="MNI85" s="88"/>
      <c r="MNJ85" s="88"/>
      <c r="MNK85" s="88"/>
      <c r="MNL85" s="88"/>
      <c r="MNM85" s="88"/>
      <c r="MNN85" s="88"/>
      <c r="MNO85" s="88"/>
      <c r="MNP85" s="88"/>
      <c r="MNQ85" s="88"/>
      <c r="MNR85" s="88"/>
      <c r="MNS85" s="88"/>
      <c r="MNT85" s="88"/>
      <c r="MNU85" s="88"/>
      <c r="MNV85" s="88"/>
      <c r="MNW85" s="88"/>
      <c r="MNX85" s="88"/>
      <c r="MNY85" s="88"/>
      <c r="MNZ85" s="88"/>
      <c r="MOA85" s="88"/>
      <c r="MOB85" s="88"/>
      <c r="MOC85" s="88"/>
      <c r="MOD85" s="88"/>
      <c r="MOE85" s="88"/>
      <c r="MOF85" s="88"/>
      <c r="MOG85" s="88"/>
      <c r="MOH85" s="88"/>
      <c r="MOI85" s="88"/>
      <c r="MOJ85" s="88"/>
      <c r="MOK85" s="88"/>
      <c r="MOL85" s="88"/>
      <c r="MOM85" s="88"/>
      <c r="MON85" s="88"/>
      <c r="MOO85" s="88"/>
      <c r="MOP85" s="88"/>
      <c r="MOQ85" s="88"/>
      <c r="MOR85" s="88"/>
      <c r="MOS85" s="88"/>
      <c r="MOT85" s="88"/>
      <c r="MOU85" s="88"/>
      <c r="MOV85" s="88"/>
      <c r="MOW85" s="88"/>
      <c r="MOX85" s="88"/>
      <c r="MOY85" s="88"/>
      <c r="MOZ85" s="88"/>
      <c r="MPA85" s="88"/>
      <c r="MPB85" s="88"/>
      <c r="MPC85" s="88"/>
      <c r="MPD85" s="88"/>
      <c r="MPE85" s="88"/>
      <c r="MPF85" s="88"/>
      <c r="MPG85" s="88"/>
      <c r="MPH85" s="88"/>
      <c r="MPI85" s="88"/>
      <c r="MPJ85" s="88"/>
      <c r="MPK85" s="88"/>
      <c r="MPL85" s="88"/>
      <c r="MPM85" s="88"/>
      <c r="MPN85" s="88"/>
      <c r="MPO85" s="88"/>
      <c r="MPP85" s="88"/>
      <c r="MPQ85" s="88"/>
      <c r="MPR85" s="88"/>
      <c r="MPS85" s="88"/>
      <c r="MPT85" s="88"/>
      <c r="MPU85" s="88"/>
      <c r="MPV85" s="88"/>
      <c r="MPW85" s="88"/>
      <c r="MPX85" s="88"/>
      <c r="MPY85" s="88"/>
      <c r="MPZ85" s="88"/>
      <c r="MQA85" s="88"/>
      <c r="MQB85" s="88"/>
      <c r="MQC85" s="88"/>
      <c r="MQD85" s="88"/>
      <c r="MQE85" s="88"/>
      <c r="MQF85" s="88"/>
      <c r="MQG85" s="88"/>
      <c r="MQH85" s="88"/>
      <c r="MQI85" s="88"/>
      <c r="MQJ85" s="88"/>
      <c r="MQK85" s="88"/>
      <c r="MQL85" s="88"/>
      <c r="MQM85" s="88"/>
      <c r="MQN85" s="88"/>
      <c r="MQO85" s="88"/>
      <c r="MQP85" s="88"/>
      <c r="MQQ85" s="88"/>
      <c r="MQR85" s="88"/>
      <c r="MQS85" s="88"/>
      <c r="MQT85" s="88"/>
      <c r="MQU85" s="88"/>
      <c r="MQV85" s="88"/>
      <c r="MQW85" s="88"/>
      <c r="MQX85" s="88"/>
      <c r="MQY85" s="88"/>
      <c r="MQZ85" s="88"/>
      <c r="MRA85" s="88"/>
      <c r="MRB85" s="88"/>
      <c r="MRC85" s="88"/>
      <c r="MRD85" s="88"/>
      <c r="MRE85" s="88"/>
      <c r="MRF85" s="88"/>
      <c r="MRG85" s="88"/>
      <c r="MRH85" s="88"/>
      <c r="MRI85" s="88"/>
      <c r="MRJ85" s="88"/>
      <c r="MRK85" s="88"/>
      <c r="MRL85" s="88"/>
      <c r="MRM85" s="88"/>
      <c r="MRN85" s="88"/>
      <c r="MRO85" s="88"/>
      <c r="MRP85" s="88"/>
      <c r="MRQ85" s="88"/>
      <c r="MRR85" s="88"/>
      <c r="MRS85" s="88"/>
      <c r="MRT85" s="88"/>
      <c r="MRU85" s="88"/>
      <c r="MRV85" s="88"/>
      <c r="MRW85" s="88"/>
      <c r="MRX85" s="88"/>
      <c r="MRY85" s="88"/>
      <c r="MRZ85" s="88"/>
      <c r="MSA85" s="88"/>
      <c r="MSB85" s="88"/>
      <c r="MSC85" s="88"/>
      <c r="MSD85" s="88"/>
      <c r="MSE85" s="88"/>
      <c r="MSF85" s="88"/>
      <c r="MSG85" s="88"/>
      <c r="MSH85" s="88"/>
      <c r="MSI85" s="88"/>
      <c r="MSJ85" s="88"/>
      <c r="MSK85" s="88"/>
      <c r="MSL85" s="88"/>
      <c r="MSM85" s="88"/>
      <c r="MSN85" s="88"/>
      <c r="MSO85" s="88"/>
      <c r="MSP85" s="88"/>
      <c r="MSQ85" s="88"/>
      <c r="MSR85" s="88"/>
      <c r="MSS85" s="88"/>
      <c r="MST85" s="88"/>
      <c r="MSU85" s="88"/>
      <c r="MSV85" s="88"/>
      <c r="MSW85" s="88"/>
      <c r="MSX85" s="88"/>
      <c r="MSY85" s="88"/>
      <c r="MSZ85" s="88"/>
      <c r="MTA85" s="88"/>
      <c r="MTB85" s="88"/>
      <c r="MTC85" s="88"/>
      <c r="MTD85" s="88"/>
      <c r="MTE85" s="88"/>
      <c r="MTF85" s="88"/>
      <c r="MTG85" s="88"/>
      <c r="MTH85" s="88"/>
      <c r="MTI85" s="88"/>
      <c r="MTJ85" s="88"/>
      <c r="MTK85" s="88"/>
      <c r="MTL85" s="88"/>
      <c r="MTM85" s="88"/>
      <c r="MTN85" s="88"/>
      <c r="MTO85" s="88"/>
      <c r="MTP85" s="88"/>
      <c r="MTQ85" s="88"/>
      <c r="MTR85" s="88"/>
      <c r="MTS85" s="88"/>
      <c r="MTT85" s="88"/>
      <c r="MTU85" s="88"/>
      <c r="MTV85" s="88"/>
      <c r="MTW85" s="88"/>
      <c r="MTX85" s="88"/>
      <c r="MTY85" s="88"/>
      <c r="MTZ85" s="88"/>
      <c r="MUA85" s="88"/>
      <c r="MUB85" s="88"/>
      <c r="MUC85" s="88"/>
      <c r="MUD85" s="88"/>
      <c r="MUE85" s="88"/>
      <c r="MUF85" s="88"/>
      <c r="MUG85" s="88"/>
      <c r="MUH85" s="88"/>
      <c r="MUI85" s="88"/>
      <c r="MUJ85" s="88"/>
      <c r="MUK85" s="88"/>
      <c r="MUL85" s="88"/>
      <c r="MUM85" s="88"/>
      <c r="MUN85" s="88"/>
      <c r="MUO85" s="88"/>
      <c r="MUP85" s="88"/>
      <c r="MUQ85" s="88"/>
      <c r="MUR85" s="88"/>
      <c r="MUS85" s="88"/>
      <c r="MUT85" s="88"/>
      <c r="MUU85" s="88"/>
      <c r="MUV85" s="88"/>
      <c r="MUW85" s="88"/>
      <c r="MUX85" s="88"/>
      <c r="MUY85" s="88"/>
      <c r="MUZ85" s="88"/>
      <c r="MVA85" s="88"/>
      <c r="MVB85" s="88"/>
      <c r="MVC85" s="88"/>
      <c r="MVD85" s="88"/>
      <c r="MVE85" s="88"/>
      <c r="MVF85" s="88"/>
      <c r="MVG85" s="88"/>
      <c r="MVH85" s="88"/>
      <c r="MVI85" s="88"/>
      <c r="MVJ85" s="88"/>
      <c r="MVK85" s="88"/>
      <c r="MVL85" s="88"/>
      <c r="MVM85" s="88"/>
      <c r="MVN85" s="88"/>
      <c r="MVO85" s="88"/>
      <c r="MVP85" s="88"/>
      <c r="MVQ85" s="88"/>
      <c r="MVR85" s="88"/>
      <c r="MVS85" s="88"/>
      <c r="MVT85" s="88"/>
      <c r="MVU85" s="88"/>
      <c r="MVV85" s="88"/>
      <c r="MVW85" s="88"/>
      <c r="MVX85" s="88"/>
      <c r="MVY85" s="88"/>
      <c r="MVZ85" s="88"/>
      <c r="MWA85" s="88"/>
      <c r="MWB85" s="88"/>
      <c r="MWC85" s="88"/>
      <c r="MWD85" s="88"/>
      <c r="MWE85" s="88"/>
      <c r="MWF85" s="88"/>
      <c r="MWG85" s="88"/>
      <c r="MWH85" s="88"/>
      <c r="MWI85" s="88"/>
      <c r="MWJ85" s="88"/>
      <c r="MWK85" s="88"/>
      <c r="MWL85" s="88"/>
      <c r="MWM85" s="88"/>
      <c r="MWN85" s="88"/>
      <c r="MWO85" s="88"/>
      <c r="MWP85" s="88"/>
      <c r="MWQ85" s="88"/>
      <c r="MWR85" s="88"/>
      <c r="MWS85" s="88"/>
      <c r="MWT85" s="88"/>
      <c r="MWU85" s="88"/>
      <c r="MWV85" s="88"/>
      <c r="MWW85" s="88"/>
      <c r="MWX85" s="88"/>
      <c r="MWY85" s="88"/>
      <c r="MWZ85" s="88"/>
      <c r="MXA85" s="88"/>
      <c r="MXB85" s="88"/>
      <c r="MXC85" s="88"/>
      <c r="MXD85" s="88"/>
      <c r="MXE85" s="88"/>
      <c r="MXF85" s="88"/>
      <c r="MXG85" s="88"/>
      <c r="MXH85" s="88"/>
      <c r="MXI85" s="88"/>
      <c r="MXJ85" s="88"/>
      <c r="MXK85" s="88"/>
      <c r="MXL85" s="88"/>
      <c r="MXM85" s="88"/>
      <c r="MXN85" s="88"/>
      <c r="MXO85" s="88"/>
      <c r="MXP85" s="88"/>
      <c r="MXQ85" s="88"/>
      <c r="MXR85" s="88"/>
      <c r="MXS85" s="88"/>
      <c r="MXT85" s="88"/>
      <c r="MXU85" s="88"/>
      <c r="MXV85" s="88"/>
      <c r="MXW85" s="88"/>
      <c r="MXX85" s="88"/>
      <c r="MXY85" s="88"/>
      <c r="MXZ85" s="88"/>
      <c r="MYA85" s="88"/>
      <c r="MYB85" s="88"/>
      <c r="MYC85" s="88"/>
      <c r="MYD85" s="88"/>
      <c r="MYE85" s="88"/>
      <c r="MYF85" s="88"/>
      <c r="MYG85" s="88"/>
      <c r="MYH85" s="88"/>
      <c r="MYI85" s="88"/>
      <c r="MYJ85" s="88"/>
      <c r="MYK85" s="88"/>
      <c r="MYL85" s="88"/>
      <c r="MYM85" s="88"/>
      <c r="MYN85" s="88"/>
      <c r="MYO85" s="88"/>
      <c r="MYP85" s="88"/>
      <c r="MYQ85" s="88"/>
      <c r="MYR85" s="88"/>
      <c r="MYS85" s="88"/>
      <c r="MYT85" s="88"/>
      <c r="MYU85" s="88"/>
      <c r="MYV85" s="88"/>
      <c r="MYW85" s="88"/>
      <c r="MYX85" s="88"/>
      <c r="MYY85" s="88"/>
      <c r="MYZ85" s="88"/>
      <c r="MZA85" s="88"/>
      <c r="MZB85" s="88"/>
      <c r="MZC85" s="88"/>
      <c r="MZD85" s="88"/>
      <c r="MZE85" s="88"/>
      <c r="MZF85" s="88"/>
      <c r="MZG85" s="88"/>
      <c r="MZH85" s="88"/>
      <c r="MZI85" s="88"/>
      <c r="MZJ85" s="88"/>
      <c r="MZK85" s="88"/>
      <c r="MZL85" s="88"/>
      <c r="MZM85" s="88"/>
      <c r="MZN85" s="88"/>
      <c r="MZO85" s="88"/>
      <c r="MZP85" s="88"/>
      <c r="MZQ85" s="88"/>
      <c r="MZR85" s="88"/>
      <c r="MZS85" s="88"/>
      <c r="MZT85" s="88"/>
      <c r="MZU85" s="88"/>
      <c r="MZV85" s="88"/>
      <c r="MZW85" s="88"/>
      <c r="MZX85" s="88"/>
      <c r="MZY85" s="88"/>
      <c r="MZZ85" s="88"/>
      <c r="NAA85" s="88"/>
      <c r="NAB85" s="88"/>
      <c r="NAC85" s="88"/>
      <c r="NAD85" s="88"/>
      <c r="NAE85" s="88"/>
      <c r="NAF85" s="88"/>
      <c r="NAG85" s="88"/>
      <c r="NAH85" s="88"/>
      <c r="NAI85" s="88"/>
      <c r="NAJ85" s="88"/>
      <c r="NAK85" s="88"/>
      <c r="NAL85" s="88"/>
      <c r="NAM85" s="88"/>
      <c r="NAN85" s="88"/>
      <c r="NAO85" s="88"/>
      <c r="NAP85" s="88"/>
      <c r="NAQ85" s="88"/>
      <c r="NAR85" s="88"/>
      <c r="NAS85" s="88"/>
      <c r="NAT85" s="88"/>
      <c r="NAU85" s="88"/>
      <c r="NAV85" s="88"/>
      <c r="NAW85" s="88"/>
      <c r="NAX85" s="88"/>
      <c r="NAY85" s="88"/>
      <c r="NAZ85" s="88"/>
      <c r="NBA85" s="88"/>
      <c r="NBB85" s="88"/>
      <c r="NBC85" s="88"/>
      <c r="NBD85" s="88"/>
      <c r="NBE85" s="88"/>
      <c r="NBF85" s="88"/>
      <c r="NBG85" s="88"/>
      <c r="NBH85" s="88"/>
      <c r="NBI85" s="88"/>
      <c r="NBJ85" s="88"/>
      <c r="NBK85" s="88"/>
      <c r="NBL85" s="88"/>
      <c r="NBM85" s="88"/>
      <c r="NBN85" s="88"/>
      <c r="NBO85" s="88"/>
      <c r="NBP85" s="88"/>
      <c r="NBQ85" s="88"/>
      <c r="NBR85" s="88"/>
      <c r="NBS85" s="88"/>
      <c r="NBT85" s="88"/>
      <c r="NBU85" s="88"/>
      <c r="NBV85" s="88"/>
      <c r="NBW85" s="88"/>
      <c r="NBX85" s="88"/>
      <c r="NBY85" s="88"/>
      <c r="NBZ85" s="88"/>
      <c r="NCA85" s="88"/>
      <c r="NCB85" s="88"/>
      <c r="NCC85" s="88"/>
      <c r="NCD85" s="88"/>
      <c r="NCE85" s="88"/>
      <c r="NCF85" s="88"/>
      <c r="NCG85" s="88"/>
      <c r="NCH85" s="88"/>
      <c r="NCI85" s="88"/>
      <c r="NCJ85" s="88"/>
      <c r="NCK85" s="88"/>
      <c r="NCL85" s="88"/>
      <c r="NCM85" s="88"/>
      <c r="NCN85" s="88"/>
      <c r="NCO85" s="88"/>
      <c r="NCP85" s="88"/>
      <c r="NCQ85" s="88"/>
      <c r="NCR85" s="88"/>
      <c r="NCS85" s="88"/>
      <c r="NCT85" s="88"/>
      <c r="NCU85" s="88"/>
      <c r="NCV85" s="88"/>
      <c r="NCW85" s="88"/>
      <c r="NCX85" s="88"/>
      <c r="NCY85" s="88"/>
      <c r="NCZ85" s="88"/>
      <c r="NDA85" s="88"/>
      <c r="NDB85" s="88"/>
      <c r="NDC85" s="88"/>
      <c r="NDD85" s="88"/>
      <c r="NDE85" s="88"/>
      <c r="NDF85" s="88"/>
      <c r="NDG85" s="88"/>
      <c r="NDH85" s="88"/>
      <c r="NDI85" s="88"/>
      <c r="NDJ85" s="88"/>
      <c r="NDK85" s="88"/>
      <c r="NDL85" s="88"/>
      <c r="NDM85" s="88"/>
      <c r="NDN85" s="88"/>
      <c r="NDO85" s="88"/>
      <c r="NDP85" s="88"/>
      <c r="NDQ85" s="88"/>
      <c r="NDR85" s="88"/>
      <c r="NDS85" s="88"/>
      <c r="NDT85" s="88"/>
      <c r="NDU85" s="88"/>
      <c r="NDV85" s="88"/>
      <c r="NDW85" s="88"/>
      <c r="NDX85" s="88"/>
      <c r="NDY85" s="88"/>
      <c r="NDZ85" s="88"/>
      <c r="NEA85" s="88"/>
      <c r="NEB85" s="88"/>
      <c r="NEC85" s="88"/>
      <c r="NED85" s="88"/>
      <c r="NEE85" s="88"/>
      <c r="NEF85" s="88"/>
      <c r="NEG85" s="88"/>
      <c r="NEH85" s="88"/>
      <c r="NEI85" s="88"/>
      <c r="NEJ85" s="88"/>
      <c r="NEK85" s="88"/>
      <c r="NEL85" s="88"/>
      <c r="NEM85" s="88"/>
      <c r="NEN85" s="88"/>
      <c r="NEO85" s="88"/>
      <c r="NEP85" s="88"/>
      <c r="NEQ85" s="88"/>
      <c r="NER85" s="88"/>
      <c r="NES85" s="88"/>
      <c r="NET85" s="88"/>
      <c r="NEU85" s="88"/>
      <c r="NEV85" s="88"/>
      <c r="NEW85" s="88"/>
      <c r="NEX85" s="88"/>
      <c r="NEY85" s="88"/>
      <c r="NEZ85" s="88"/>
      <c r="NFA85" s="88"/>
      <c r="NFB85" s="88"/>
      <c r="NFC85" s="88"/>
      <c r="NFD85" s="88"/>
      <c r="NFE85" s="88"/>
      <c r="NFF85" s="88"/>
      <c r="NFG85" s="88"/>
      <c r="NFH85" s="88"/>
      <c r="NFI85" s="88"/>
      <c r="NFJ85" s="88"/>
      <c r="NFK85" s="88"/>
      <c r="NFL85" s="88"/>
      <c r="NFM85" s="88"/>
      <c r="NFN85" s="88"/>
      <c r="NFO85" s="88"/>
      <c r="NFP85" s="88"/>
      <c r="NFQ85" s="88"/>
      <c r="NFR85" s="88"/>
      <c r="NFS85" s="88"/>
      <c r="NFT85" s="88"/>
      <c r="NFU85" s="88"/>
      <c r="NFV85" s="88"/>
      <c r="NFW85" s="88"/>
      <c r="NFX85" s="88"/>
      <c r="NFY85" s="88"/>
      <c r="NFZ85" s="88"/>
      <c r="NGA85" s="88"/>
      <c r="NGB85" s="88"/>
      <c r="NGC85" s="88"/>
      <c r="NGD85" s="88"/>
      <c r="NGE85" s="88"/>
      <c r="NGF85" s="88"/>
      <c r="NGG85" s="88"/>
      <c r="NGH85" s="88"/>
      <c r="NGI85" s="88"/>
      <c r="NGJ85" s="88"/>
      <c r="NGK85" s="88"/>
      <c r="NGL85" s="88"/>
      <c r="NGM85" s="88"/>
      <c r="NGN85" s="88"/>
      <c r="NGO85" s="88"/>
      <c r="NGP85" s="88"/>
      <c r="NGQ85" s="88"/>
      <c r="NGR85" s="88"/>
      <c r="NGS85" s="88"/>
      <c r="NGT85" s="88"/>
      <c r="NGU85" s="88"/>
      <c r="NGV85" s="88"/>
      <c r="NGW85" s="88"/>
      <c r="NGX85" s="88"/>
      <c r="NGY85" s="88"/>
      <c r="NGZ85" s="88"/>
      <c r="NHA85" s="88"/>
      <c r="NHB85" s="88"/>
      <c r="NHC85" s="88"/>
      <c r="NHD85" s="88"/>
      <c r="NHE85" s="88"/>
      <c r="NHF85" s="88"/>
      <c r="NHG85" s="88"/>
      <c r="NHH85" s="88"/>
      <c r="NHI85" s="88"/>
      <c r="NHJ85" s="88"/>
      <c r="NHK85" s="88"/>
      <c r="NHL85" s="88"/>
      <c r="NHM85" s="88"/>
      <c r="NHN85" s="88"/>
      <c r="NHO85" s="88"/>
      <c r="NHP85" s="88"/>
      <c r="NHQ85" s="88"/>
      <c r="NHR85" s="88"/>
      <c r="NHS85" s="88"/>
      <c r="NHT85" s="88"/>
      <c r="NHU85" s="88"/>
      <c r="NHV85" s="88"/>
      <c r="NHW85" s="88"/>
      <c r="NHX85" s="88"/>
      <c r="NHY85" s="88"/>
      <c r="NHZ85" s="88"/>
      <c r="NIA85" s="88"/>
      <c r="NIB85" s="88"/>
      <c r="NIC85" s="88"/>
      <c r="NID85" s="88"/>
      <c r="NIE85" s="88"/>
      <c r="NIF85" s="88"/>
      <c r="NIG85" s="88"/>
      <c r="NIH85" s="88"/>
      <c r="NII85" s="88"/>
      <c r="NIJ85" s="88"/>
      <c r="NIK85" s="88"/>
      <c r="NIL85" s="88"/>
      <c r="NIM85" s="88"/>
      <c r="NIN85" s="88"/>
      <c r="NIO85" s="88"/>
      <c r="NIP85" s="88"/>
      <c r="NIQ85" s="88"/>
      <c r="NIR85" s="88"/>
      <c r="NIS85" s="88"/>
      <c r="NIT85" s="88"/>
      <c r="NIU85" s="88"/>
      <c r="NIV85" s="88"/>
      <c r="NIW85" s="88"/>
      <c r="NIX85" s="88"/>
      <c r="NIY85" s="88"/>
      <c r="NIZ85" s="88"/>
      <c r="NJA85" s="88"/>
      <c r="NJB85" s="88"/>
      <c r="NJC85" s="88"/>
      <c r="NJD85" s="88"/>
      <c r="NJE85" s="88"/>
      <c r="NJF85" s="88"/>
      <c r="NJG85" s="88"/>
      <c r="NJH85" s="88"/>
      <c r="NJI85" s="88"/>
      <c r="NJJ85" s="88"/>
      <c r="NJK85" s="88"/>
      <c r="NJL85" s="88"/>
      <c r="NJM85" s="88"/>
      <c r="NJN85" s="88"/>
      <c r="NJO85" s="88"/>
      <c r="NJP85" s="88"/>
      <c r="NJQ85" s="88"/>
      <c r="NJR85" s="88"/>
      <c r="NJS85" s="88"/>
      <c r="NJT85" s="88"/>
      <c r="NJU85" s="88"/>
      <c r="NJV85" s="88"/>
      <c r="NJW85" s="88"/>
      <c r="NJX85" s="88"/>
      <c r="NJY85" s="88"/>
      <c r="NJZ85" s="88"/>
      <c r="NKA85" s="88"/>
      <c r="NKB85" s="88"/>
      <c r="NKC85" s="88"/>
      <c r="NKD85" s="88"/>
      <c r="NKE85" s="88"/>
      <c r="NKF85" s="88"/>
      <c r="NKG85" s="88"/>
      <c r="NKH85" s="88"/>
      <c r="NKI85" s="88"/>
      <c r="NKJ85" s="88"/>
      <c r="NKK85" s="88"/>
      <c r="NKL85" s="88"/>
      <c r="NKM85" s="88"/>
      <c r="NKN85" s="88"/>
      <c r="NKO85" s="88"/>
      <c r="NKP85" s="88"/>
      <c r="NKQ85" s="88"/>
      <c r="NKR85" s="88"/>
      <c r="NKS85" s="88"/>
      <c r="NKT85" s="88"/>
      <c r="NKU85" s="88"/>
      <c r="NKV85" s="88"/>
      <c r="NKW85" s="88"/>
      <c r="NKX85" s="88"/>
      <c r="NKY85" s="88"/>
      <c r="NKZ85" s="88"/>
      <c r="NLA85" s="88"/>
      <c r="NLB85" s="88"/>
      <c r="NLC85" s="88"/>
      <c r="NLD85" s="88"/>
      <c r="NLE85" s="88"/>
      <c r="NLF85" s="88"/>
      <c r="NLG85" s="88"/>
      <c r="NLH85" s="88"/>
      <c r="NLI85" s="88"/>
      <c r="NLJ85" s="88"/>
      <c r="NLK85" s="88"/>
      <c r="NLL85" s="88"/>
      <c r="NLM85" s="88"/>
      <c r="NLN85" s="88"/>
      <c r="NLO85" s="88"/>
      <c r="NLP85" s="88"/>
      <c r="NLQ85" s="88"/>
      <c r="NLR85" s="88"/>
      <c r="NLS85" s="88"/>
      <c r="NLT85" s="88"/>
      <c r="NLU85" s="88"/>
      <c r="NLV85" s="88"/>
      <c r="NLW85" s="88"/>
      <c r="NLX85" s="88"/>
      <c r="NLY85" s="88"/>
      <c r="NLZ85" s="88"/>
      <c r="NMA85" s="88"/>
      <c r="NMB85" s="88"/>
      <c r="NMC85" s="88"/>
      <c r="NMD85" s="88"/>
      <c r="NME85" s="88"/>
      <c r="NMF85" s="88"/>
      <c r="NMG85" s="88"/>
      <c r="NMH85" s="88"/>
      <c r="NMI85" s="88"/>
      <c r="NMJ85" s="88"/>
      <c r="NMK85" s="88"/>
      <c r="NML85" s="88"/>
      <c r="NMM85" s="88"/>
      <c r="NMN85" s="88"/>
      <c r="NMO85" s="88"/>
      <c r="NMP85" s="88"/>
      <c r="NMQ85" s="88"/>
      <c r="NMR85" s="88"/>
      <c r="NMS85" s="88"/>
      <c r="NMT85" s="88"/>
      <c r="NMU85" s="88"/>
      <c r="NMV85" s="88"/>
      <c r="NMW85" s="88"/>
      <c r="NMX85" s="88"/>
      <c r="NMY85" s="88"/>
      <c r="NMZ85" s="88"/>
      <c r="NNA85" s="88"/>
      <c r="NNB85" s="88"/>
      <c r="NNC85" s="88"/>
      <c r="NND85" s="88"/>
      <c r="NNE85" s="88"/>
      <c r="NNF85" s="88"/>
      <c r="NNG85" s="88"/>
      <c r="NNH85" s="88"/>
      <c r="NNI85" s="88"/>
      <c r="NNJ85" s="88"/>
      <c r="NNK85" s="88"/>
      <c r="NNL85" s="88"/>
      <c r="NNM85" s="88"/>
      <c r="NNN85" s="88"/>
      <c r="NNO85" s="88"/>
      <c r="NNP85" s="88"/>
      <c r="NNQ85" s="88"/>
      <c r="NNR85" s="88"/>
      <c r="NNS85" s="88"/>
      <c r="NNT85" s="88"/>
      <c r="NNU85" s="88"/>
      <c r="NNV85" s="88"/>
      <c r="NNW85" s="88"/>
      <c r="NNX85" s="88"/>
      <c r="NNY85" s="88"/>
      <c r="NNZ85" s="88"/>
      <c r="NOA85" s="88"/>
      <c r="NOB85" s="88"/>
      <c r="NOC85" s="88"/>
      <c r="NOD85" s="88"/>
      <c r="NOE85" s="88"/>
      <c r="NOF85" s="88"/>
      <c r="NOG85" s="88"/>
      <c r="NOH85" s="88"/>
      <c r="NOI85" s="88"/>
      <c r="NOJ85" s="88"/>
      <c r="NOK85" s="88"/>
      <c r="NOL85" s="88"/>
      <c r="NOM85" s="88"/>
      <c r="NON85" s="88"/>
      <c r="NOO85" s="88"/>
      <c r="NOP85" s="88"/>
      <c r="NOQ85" s="88"/>
      <c r="NOR85" s="88"/>
      <c r="NOS85" s="88"/>
      <c r="NOT85" s="88"/>
      <c r="NOU85" s="88"/>
      <c r="NOV85" s="88"/>
      <c r="NOW85" s="88"/>
      <c r="NOX85" s="88"/>
      <c r="NOY85" s="88"/>
      <c r="NOZ85" s="88"/>
      <c r="NPA85" s="88"/>
      <c r="NPB85" s="88"/>
      <c r="NPC85" s="88"/>
      <c r="NPD85" s="88"/>
      <c r="NPE85" s="88"/>
      <c r="NPF85" s="88"/>
      <c r="NPG85" s="88"/>
      <c r="NPH85" s="88"/>
      <c r="NPI85" s="88"/>
      <c r="NPJ85" s="88"/>
      <c r="NPK85" s="88"/>
      <c r="NPL85" s="88"/>
      <c r="NPM85" s="88"/>
      <c r="NPN85" s="88"/>
      <c r="NPO85" s="88"/>
      <c r="NPP85" s="88"/>
      <c r="NPQ85" s="88"/>
      <c r="NPR85" s="88"/>
      <c r="NPS85" s="88"/>
      <c r="NPT85" s="88"/>
      <c r="NPU85" s="88"/>
      <c r="NPV85" s="88"/>
      <c r="NPW85" s="88"/>
      <c r="NPX85" s="88"/>
      <c r="NPY85" s="88"/>
      <c r="NPZ85" s="88"/>
      <c r="NQA85" s="88"/>
      <c r="NQB85" s="88"/>
      <c r="NQC85" s="88"/>
      <c r="NQD85" s="88"/>
      <c r="NQE85" s="88"/>
      <c r="NQF85" s="88"/>
      <c r="NQG85" s="88"/>
      <c r="NQH85" s="88"/>
      <c r="NQI85" s="88"/>
      <c r="NQJ85" s="88"/>
      <c r="NQK85" s="88"/>
      <c r="NQL85" s="88"/>
      <c r="NQM85" s="88"/>
      <c r="NQN85" s="88"/>
      <c r="NQO85" s="88"/>
      <c r="NQP85" s="88"/>
      <c r="NQQ85" s="88"/>
      <c r="NQR85" s="88"/>
      <c r="NQS85" s="88"/>
      <c r="NQT85" s="88"/>
      <c r="NQU85" s="88"/>
      <c r="NQV85" s="88"/>
      <c r="NQW85" s="88"/>
      <c r="NQX85" s="88"/>
      <c r="NQY85" s="88"/>
      <c r="NQZ85" s="88"/>
      <c r="NRA85" s="88"/>
      <c r="NRB85" s="88"/>
      <c r="NRC85" s="88"/>
      <c r="NRD85" s="88"/>
      <c r="NRE85" s="88"/>
      <c r="NRF85" s="88"/>
      <c r="NRG85" s="88"/>
      <c r="NRH85" s="88"/>
      <c r="NRI85" s="88"/>
      <c r="NRJ85" s="88"/>
      <c r="NRK85" s="88"/>
      <c r="NRL85" s="88"/>
      <c r="NRM85" s="88"/>
      <c r="NRN85" s="88"/>
      <c r="NRO85" s="88"/>
      <c r="NRP85" s="88"/>
      <c r="NRQ85" s="88"/>
      <c r="NRR85" s="88"/>
      <c r="NRS85" s="88"/>
      <c r="NRT85" s="88"/>
      <c r="NRU85" s="88"/>
      <c r="NRV85" s="88"/>
      <c r="NRW85" s="88"/>
      <c r="NRX85" s="88"/>
      <c r="NRY85" s="88"/>
      <c r="NRZ85" s="88"/>
      <c r="NSA85" s="88"/>
      <c r="NSB85" s="88"/>
      <c r="NSC85" s="88"/>
      <c r="NSD85" s="88"/>
      <c r="NSE85" s="88"/>
      <c r="NSF85" s="88"/>
      <c r="NSG85" s="88"/>
      <c r="NSH85" s="88"/>
      <c r="NSI85" s="88"/>
      <c r="NSJ85" s="88"/>
      <c r="NSK85" s="88"/>
      <c r="NSL85" s="88"/>
      <c r="NSM85" s="88"/>
      <c r="NSN85" s="88"/>
      <c r="NSO85" s="88"/>
      <c r="NSP85" s="88"/>
      <c r="NSQ85" s="88"/>
      <c r="NSR85" s="88"/>
      <c r="NSS85" s="88"/>
      <c r="NST85" s="88"/>
      <c r="NSU85" s="88"/>
      <c r="NSV85" s="88"/>
      <c r="NSW85" s="88"/>
      <c r="NSX85" s="88"/>
      <c r="NSY85" s="88"/>
      <c r="NSZ85" s="88"/>
      <c r="NTA85" s="88"/>
      <c r="NTB85" s="88"/>
      <c r="NTC85" s="88"/>
      <c r="NTD85" s="88"/>
      <c r="NTE85" s="88"/>
      <c r="NTF85" s="88"/>
      <c r="NTG85" s="88"/>
      <c r="NTH85" s="88"/>
      <c r="NTI85" s="88"/>
      <c r="NTJ85" s="88"/>
      <c r="NTK85" s="88"/>
      <c r="NTL85" s="88"/>
      <c r="NTM85" s="88"/>
      <c r="NTN85" s="88"/>
      <c r="NTO85" s="88"/>
      <c r="NTP85" s="88"/>
      <c r="NTQ85" s="88"/>
      <c r="NTR85" s="88"/>
      <c r="NTS85" s="88"/>
      <c r="NTT85" s="88"/>
      <c r="NTU85" s="88"/>
      <c r="NTV85" s="88"/>
      <c r="NTW85" s="88"/>
      <c r="NTX85" s="88"/>
      <c r="NTY85" s="88"/>
      <c r="NTZ85" s="88"/>
      <c r="NUA85" s="88"/>
      <c r="NUB85" s="88"/>
      <c r="NUC85" s="88"/>
      <c r="NUD85" s="88"/>
      <c r="NUE85" s="88"/>
      <c r="NUF85" s="88"/>
      <c r="NUG85" s="88"/>
      <c r="NUH85" s="88"/>
      <c r="NUI85" s="88"/>
      <c r="NUJ85" s="88"/>
      <c r="NUK85" s="88"/>
      <c r="NUL85" s="88"/>
      <c r="NUM85" s="88"/>
      <c r="NUN85" s="88"/>
      <c r="NUO85" s="88"/>
      <c r="NUP85" s="88"/>
      <c r="NUQ85" s="88"/>
      <c r="NUR85" s="88"/>
      <c r="NUS85" s="88"/>
      <c r="NUT85" s="88"/>
      <c r="NUU85" s="88"/>
      <c r="NUV85" s="88"/>
      <c r="NUW85" s="88"/>
      <c r="NUX85" s="88"/>
      <c r="NUY85" s="88"/>
      <c r="NUZ85" s="88"/>
      <c r="NVA85" s="88"/>
      <c r="NVB85" s="88"/>
      <c r="NVC85" s="88"/>
      <c r="NVD85" s="88"/>
      <c r="NVE85" s="88"/>
      <c r="NVF85" s="88"/>
      <c r="NVG85" s="88"/>
      <c r="NVH85" s="88"/>
      <c r="NVI85" s="88"/>
      <c r="NVJ85" s="88"/>
      <c r="NVK85" s="88"/>
      <c r="NVL85" s="88"/>
      <c r="NVM85" s="88"/>
      <c r="NVN85" s="88"/>
      <c r="NVO85" s="88"/>
      <c r="NVP85" s="88"/>
      <c r="NVQ85" s="88"/>
      <c r="NVR85" s="88"/>
      <c r="NVS85" s="88"/>
      <c r="NVT85" s="88"/>
      <c r="NVU85" s="88"/>
      <c r="NVV85" s="88"/>
      <c r="NVW85" s="88"/>
      <c r="NVX85" s="88"/>
      <c r="NVY85" s="88"/>
      <c r="NVZ85" s="88"/>
      <c r="NWA85" s="88"/>
      <c r="NWB85" s="88"/>
      <c r="NWC85" s="88"/>
      <c r="NWD85" s="88"/>
      <c r="NWE85" s="88"/>
      <c r="NWF85" s="88"/>
      <c r="NWG85" s="88"/>
      <c r="NWH85" s="88"/>
      <c r="NWI85" s="88"/>
      <c r="NWJ85" s="88"/>
      <c r="NWK85" s="88"/>
      <c r="NWL85" s="88"/>
      <c r="NWM85" s="88"/>
      <c r="NWN85" s="88"/>
      <c r="NWO85" s="88"/>
      <c r="NWP85" s="88"/>
      <c r="NWQ85" s="88"/>
      <c r="NWR85" s="88"/>
      <c r="NWS85" s="88"/>
      <c r="NWT85" s="88"/>
      <c r="NWU85" s="88"/>
      <c r="NWV85" s="88"/>
      <c r="NWW85" s="88"/>
      <c r="NWX85" s="88"/>
      <c r="NWY85" s="88"/>
      <c r="NWZ85" s="88"/>
      <c r="NXA85" s="88"/>
      <c r="NXB85" s="88"/>
      <c r="NXC85" s="88"/>
      <c r="NXD85" s="88"/>
      <c r="NXE85" s="88"/>
      <c r="NXF85" s="88"/>
      <c r="NXG85" s="88"/>
      <c r="NXH85" s="88"/>
      <c r="NXI85" s="88"/>
      <c r="NXJ85" s="88"/>
      <c r="NXK85" s="88"/>
      <c r="NXL85" s="88"/>
      <c r="NXM85" s="88"/>
      <c r="NXN85" s="88"/>
      <c r="NXO85" s="88"/>
      <c r="NXP85" s="88"/>
      <c r="NXQ85" s="88"/>
      <c r="NXR85" s="88"/>
      <c r="NXS85" s="88"/>
      <c r="NXT85" s="88"/>
      <c r="NXU85" s="88"/>
      <c r="NXV85" s="88"/>
      <c r="NXW85" s="88"/>
      <c r="NXX85" s="88"/>
      <c r="NXY85" s="88"/>
      <c r="NXZ85" s="88"/>
      <c r="NYA85" s="88"/>
      <c r="NYB85" s="88"/>
      <c r="NYC85" s="88"/>
      <c r="NYD85" s="88"/>
      <c r="NYE85" s="88"/>
      <c r="NYF85" s="88"/>
      <c r="NYG85" s="88"/>
      <c r="NYH85" s="88"/>
      <c r="NYI85" s="88"/>
      <c r="NYJ85" s="88"/>
      <c r="NYK85" s="88"/>
      <c r="NYL85" s="88"/>
      <c r="NYM85" s="88"/>
      <c r="NYN85" s="88"/>
      <c r="NYO85" s="88"/>
      <c r="NYP85" s="88"/>
      <c r="NYQ85" s="88"/>
      <c r="NYR85" s="88"/>
      <c r="NYS85" s="88"/>
      <c r="NYT85" s="88"/>
      <c r="NYU85" s="88"/>
      <c r="NYV85" s="88"/>
      <c r="NYW85" s="88"/>
      <c r="NYX85" s="88"/>
      <c r="NYY85" s="88"/>
      <c r="NYZ85" s="88"/>
      <c r="NZA85" s="88"/>
      <c r="NZB85" s="88"/>
      <c r="NZC85" s="88"/>
      <c r="NZD85" s="88"/>
      <c r="NZE85" s="88"/>
      <c r="NZF85" s="88"/>
      <c r="NZG85" s="88"/>
      <c r="NZH85" s="88"/>
      <c r="NZI85" s="88"/>
      <c r="NZJ85" s="88"/>
      <c r="NZK85" s="88"/>
      <c r="NZL85" s="88"/>
      <c r="NZM85" s="88"/>
      <c r="NZN85" s="88"/>
      <c r="NZO85" s="88"/>
      <c r="NZP85" s="88"/>
      <c r="NZQ85" s="88"/>
      <c r="NZR85" s="88"/>
      <c r="NZS85" s="88"/>
      <c r="NZT85" s="88"/>
      <c r="NZU85" s="88"/>
      <c r="NZV85" s="88"/>
      <c r="NZW85" s="88"/>
      <c r="NZX85" s="88"/>
      <c r="NZY85" s="88"/>
      <c r="NZZ85" s="88"/>
      <c r="OAA85" s="88"/>
      <c r="OAB85" s="88"/>
      <c r="OAC85" s="88"/>
      <c r="OAD85" s="88"/>
      <c r="OAE85" s="88"/>
      <c r="OAF85" s="88"/>
      <c r="OAG85" s="88"/>
      <c r="OAH85" s="88"/>
      <c r="OAI85" s="88"/>
      <c r="OAJ85" s="88"/>
      <c r="OAK85" s="88"/>
      <c r="OAL85" s="88"/>
      <c r="OAM85" s="88"/>
      <c r="OAN85" s="88"/>
      <c r="OAO85" s="88"/>
      <c r="OAP85" s="88"/>
      <c r="OAQ85" s="88"/>
      <c r="OAR85" s="88"/>
      <c r="OAS85" s="88"/>
      <c r="OAT85" s="88"/>
      <c r="OAU85" s="88"/>
      <c r="OAV85" s="88"/>
      <c r="OAW85" s="88"/>
      <c r="OAX85" s="88"/>
      <c r="OAY85" s="88"/>
      <c r="OAZ85" s="88"/>
      <c r="OBA85" s="88"/>
      <c r="OBB85" s="88"/>
      <c r="OBC85" s="88"/>
      <c r="OBD85" s="88"/>
      <c r="OBE85" s="88"/>
      <c r="OBF85" s="88"/>
      <c r="OBG85" s="88"/>
      <c r="OBH85" s="88"/>
      <c r="OBI85" s="88"/>
      <c r="OBJ85" s="88"/>
      <c r="OBK85" s="88"/>
      <c r="OBL85" s="88"/>
      <c r="OBM85" s="88"/>
      <c r="OBN85" s="88"/>
      <c r="OBO85" s="88"/>
      <c r="OBP85" s="88"/>
      <c r="OBQ85" s="88"/>
      <c r="OBR85" s="88"/>
      <c r="OBS85" s="88"/>
      <c r="OBT85" s="88"/>
      <c r="OBU85" s="88"/>
      <c r="OBV85" s="88"/>
      <c r="OBW85" s="88"/>
      <c r="OBX85" s="88"/>
      <c r="OBY85" s="88"/>
      <c r="OBZ85" s="88"/>
      <c r="OCA85" s="88"/>
      <c r="OCB85" s="88"/>
      <c r="OCC85" s="88"/>
      <c r="OCD85" s="88"/>
      <c r="OCE85" s="88"/>
      <c r="OCF85" s="88"/>
      <c r="OCG85" s="88"/>
      <c r="OCH85" s="88"/>
      <c r="OCI85" s="88"/>
      <c r="OCJ85" s="88"/>
      <c r="OCK85" s="88"/>
      <c r="OCL85" s="88"/>
      <c r="OCM85" s="88"/>
      <c r="OCN85" s="88"/>
      <c r="OCO85" s="88"/>
      <c r="OCP85" s="88"/>
      <c r="OCQ85" s="88"/>
      <c r="OCR85" s="88"/>
      <c r="OCS85" s="88"/>
      <c r="OCT85" s="88"/>
      <c r="OCU85" s="88"/>
      <c r="OCV85" s="88"/>
      <c r="OCW85" s="88"/>
      <c r="OCX85" s="88"/>
      <c r="OCY85" s="88"/>
      <c r="OCZ85" s="88"/>
      <c r="ODA85" s="88"/>
      <c r="ODB85" s="88"/>
      <c r="ODC85" s="88"/>
      <c r="ODD85" s="88"/>
      <c r="ODE85" s="88"/>
      <c r="ODF85" s="88"/>
      <c r="ODG85" s="88"/>
      <c r="ODH85" s="88"/>
      <c r="ODI85" s="88"/>
      <c r="ODJ85" s="88"/>
      <c r="ODK85" s="88"/>
      <c r="ODL85" s="88"/>
      <c r="ODM85" s="88"/>
      <c r="ODN85" s="88"/>
      <c r="ODO85" s="88"/>
      <c r="ODP85" s="88"/>
      <c r="ODQ85" s="88"/>
      <c r="ODR85" s="88"/>
      <c r="ODS85" s="88"/>
      <c r="ODT85" s="88"/>
      <c r="ODU85" s="88"/>
      <c r="ODV85" s="88"/>
      <c r="ODW85" s="88"/>
      <c r="ODX85" s="88"/>
      <c r="ODY85" s="88"/>
      <c r="ODZ85" s="88"/>
      <c r="OEA85" s="88"/>
      <c r="OEB85" s="88"/>
      <c r="OEC85" s="88"/>
      <c r="OED85" s="88"/>
      <c r="OEE85" s="88"/>
      <c r="OEF85" s="88"/>
      <c r="OEG85" s="88"/>
      <c r="OEH85" s="88"/>
      <c r="OEI85" s="88"/>
      <c r="OEJ85" s="88"/>
      <c r="OEK85" s="88"/>
      <c r="OEL85" s="88"/>
      <c r="OEM85" s="88"/>
      <c r="OEN85" s="88"/>
      <c r="OEO85" s="88"/>
      <c r="OEP85" s="88"/>
      <c r="OEQ85" s="88"/>
      <c r="OER85" s="88"/>
      <c r="OES85" s="88"/>
      <c r="OET85" s="88"/>
      <c r="OEU85" s="88"/>
      <c r="OEV85" s="88"/>
      <c r="OEW85" s="88"/>
      <c r="OEX85" s="88"/>
      <c r="OEY85" s="88"/>
      <c r="OEZ85" s="88"/>
      <c r="OFA85" s="88"/>
      <c r="OFB85" s="88"/>
      <c r="OFC85" s="88"/>
      <c r="OFD85" s="88"/>
      <c r="OFE85" s="88"/>
      <c r="OFF85" s="88"/>
      <c r="OFG85" s="88"/>
      <c r="OFH85" s="88"/>
      <c r="OFI85" s="88"/>
      <c r="OFJ85" s="88"/>
      <c r="OFK85" s="88"/>
      <c r="OFL85" s="88"/>
      <c r="OFM85" s="88"/>
      <c r="OFN85" s="88"/>
      <c r="OFO85" s="88"/>
      <c r="OFP85" s="88"/>
      <c r="OFQ85" s="88"/>
      <c r="OFR85" s="88"/>
      <c r="OFS85" s="88"/>
      <c r="OFT85" s="88"/>
      <c r="OFU85" s="88"/>
      <c r="OFV85" s="88"/>
      <c r="OFW85" s="88"/>
      <c r="OFX85" s="88"/>
      <c r="OFY85" s="88"/>
      <c r="OFZ85" s="88"/>
      <c r="OGA85" s="88"/>
      <c r="OGB85" s="88"/>
      <c r="OGC85" s="88"/>
      <c r="OGD85" s="88"/>
      <c r="OGE85" s="88"/>
      <c r="OGF85" s="88"/>
      <c r="OGG85" s="88"/>
      <c r="OGH85" s="88"/>
      <c r="OGI85" s="88"/>
      <c r="OGJ85" s="88"/>
      <c r="OGK85" s="88"/>
      <c r="OGL85" s="88"/>
      <c r="OGM85" s="88"/>
      <c r="OGN85" s="88"/>
      <c r="OGO85" s="88"/>
      <c r="OGP85" s="88"/>
      <c r="OGQ85" s="88"/>
      <c r="OGR85" s="88"/>
      <c r="OGS85" s="88"/>
      <c r="OGT85" s="88"/>
      <c r="OGU85" s="88"/>
      <c r="OGV85" s="88"/>
      <c r="OGW85" s="88"/>
      <c r="OGX85" s="88"/>
      <c r="OGY85" s="88"/>
      <c r="OGZ85" s="88"/>
      <c r="OHA85" s="88"/>
      <c r="OHB85" s="88"/>
      <c r="OHC85" s="88"/>
      <c r="OHD85" s="88"/>
      <c r="OHE85" s="88"/>
      <c r="OHF85" s="88"/>
      <c r="OHG85" s="88"/>
      <c r="OHH85" s="88"/>
      <c r="OHI85" s="88"/>
      <c r="OHJ85" s="88"/>
      <c r="OHK85" s="88"/>
      <c r="OHL85" s="88"/>
      <c r="OHM85" s="88"/>
      <c r="OHN85" s="88"/>
      <c r="OHO85" s="88"/>
      <c r="OHP85" s="88"/>
      <c r="OHQ85" s="88"/>
      <c r="OHR85" s="88"/>
      <c r="OHS85" s="88"/>
      <c r="OHT85" s="88"/>
      <c r="OHU85" s="88"/>
      <c r="OHV85" s="88"/>
      <c r="OHW85" s="88"/>
      <c r="OHX85" s="88"/>
      <c r="OHY85" s="88"/>
      <c r="OHZ85" s="88"/>
      <c r="OIA85" s="88"/>
      <c r="OIB85" s="88"/>
      <c r="OIC85" s="88"/>
      <c r="OID85" s="88"/>
      <c r="OIE85" s="88"/>
      <c r="OIF85" s="88"/>
      <c r="OIG85" s="88"/>
      <c r="OIH85" s="88"/>
      <c r="OII85" s="88"/>
      <c r="OIJ85" s="88"/>
      <c r="OIK85" s="88"/>
      <c r="OIL85" s="88"/>
      <c r="OIM85" s="88"/>
      <c r="OIN85" s="88"/>
      <c r="OIO85" s="88"/>
      <c r="OIP85" s="88"/>
      <c r="OIQ85" s="88"/>
      <c r="OIR85" s="88"/>
      <c r="OIS85" s="88"/>
      <c r="OIT85" s="88"/>
      <c r="OIU85" s="88"/>
      <c r="OIV85" s="88"/>
      <c r="OIW85" s="88"/>
      <c r="OIX85" s="88"/>
      <c r="OIY85" s="88"/>
      <c r="OIZ85" s="88"/>
      <c r="OJA85" s="88"/>
      <c r="OJB85" s="88"/>
      <c r="OJC85" s="88"/>
      <c r="OJD85" s="88"/>
      <c r="OJE85" s="88"/>
      <c r="OJF85" s="88"/>
      <c r="OJG85" s="88"/>
      <c r="OJH85" s="88"/>
      <c r="OJI85" s="88"/>
      <c r="OJJ85" s="88"/>
      <c r="OJK85" s="88"/>
      <c r="OJL85" s="88"/>
      <c r="OJM85" s="88"/>
      <c r="OJN85" s="88"/>
      <c r="OJO85" s="88"/>
      <c r="OJP85" s="88"/>
      <c r="OJQ85" s="88"/>
      <c r="OJR85" s="88"/>
      <c r="OJS85" s="88"/>
      <c r="OJT85" s="88"/>
      <c r="OJU85" s="88"/>
      <c r="OJV85" s="88"/>
      <c r="OJW85" s="88"/>
      <c r="OJX85" s="88"/>
      <c r="OJY85" s="88"/>
      <c r="OJZ85" s="88"/>
      <c r="OKA85" s="88"/>
      <c r="OKB85" s="88"/>
      <c r="OKC85" s="88"/>
      <c r="OKD85" s="88"/>
      <c r="OKE85" s="88"/>
      <c r="OKF85" s="88"/>
      <c r="OKG85" s="88"/>
      <c r="OKH85" s="88"/>
      <c r="OKI85" s="88"/>
      <c r="OKJ85" s="88"/>
      <c r="OKK85" s="88"/>
      <c r="OKL85" s="88"/>
      <c r="OKM85" s="88"/>
      <c r="OKN85" s="88"/>
      <c r="OKO85" s="88"/>
      <c r="OKP85" s="88"/>
      <c r="OKQ85" s="88"/>
      <c r="OKR85" s="88"/>
      <c r="OKS85" s="88"/>
      <c r="OKT85" s="88"/>
      <c r="OKU85" s="88"/>
      <c r="OKV85" s="88"/>
      <c r="OKW85" s="88"/>
      <c r="OKX85" s="88"/>
      <c r="OKY85" s="88"/>
      <c r="OKZ85" s="88"/>
      <c r="OLA85" s="88"/>
      <c r="OLB85" s="88"/>
      <c r="OLC85" s="88"/>
      <c r="OLD85" s="88"/>
      <c r="OLE85" s="88"/>
      <c r="OLF85" s="88"/>
      <c r="OLG85" s="88"/>
      <c r="OLH85" s="88"/>
      <c r="OLI85" s="88"/>
      <c r="OLJ85" s="88"/>
      <c r="OLK85" s="88"/>
      <c r="OLL85" s="88"/>
      <c r="OLM85" s="88"/>
      <c r="OLN85" s="88"/>
      <c r="OLO85" s="88"/>
      <c r="OLP85" s="88"/>
      <c r="OLQ85" s="88"/>
      <c r="OLR85" s="88"/>
      <c r="OLS85" s="88"/>
      <c r="OLT85" s="88"/>
      <c r="OLU85" s="88"/>
      <c r="OLV85" s="88"/>
      <c r="OLW85" s="88"/>
      <c r="OLX85" s="88"/>
      <c r="OLY85" s="88"/>
      <c r="OLZ85" s="88"/>
      <c r="OMA85" s="88"/>
      <c r="OMB85" s="88"/>
      <c r="OMC85" s="88"/>
      <c r="OMD85" s="88"/>
      <c r="OME85" s="88"/>
      <c r="OMF85" s="88"/>
      <c r="OMG85" s="88"/>
      <c r="OMH85" s="88"/>
      <c r="OMI85" s="88"/>
      <c r="OMJ85" s="88"/>
      <c r="OMK85" s="88"/>
      <c r="OML85" s="88"/>
      <c r="OMM85" s="88"/>
      <c r="OMN85" s="88"/>
      <c r="OMO85" s="88"/>
      <c r="OMP85" s="88"/>
      <c r="OMQ85" s="88"/>
      <c r="OMR85" s="88"/>
      <c r="OMS85" s="88"/>
      <c r="OMT85" s="88"/>
      <c r="OMU85" s="88"/>
      <c r="OMV85" s="88"/>
      <c r="OMW85" s="88"/>
      <c r="OMX85" s="88"/>
      <c r="OMY85" s="88"/>
      <c r="OMZ85" s="88"/>
      <c r="ONA85" s="88"/>
      <c r="ONB85" s="88"/>
      <c r="ONC85" s="88"/>
      <c r="OND85" s="88"/>
      <c r="ONE85" s="88"/>
      <c r="ONF85" s="88"/>
      <c r="ONG85" s="88"/>
      <c r="ONH85" s="88"/>
      <c r="ONI85" s="88"/>
      <c r="ONJ85" s="88"/>
      <c r="ONK85" s="88"/>
      <c r="ONL85" s="88"/>
      <c r="ONM85" s="88"/>
      <c r="ONN85" s="88"/>
      <c r="ONO85" s="88"/>
      <c r="ONP85" s="88"/>
      <c r="ONQ85" s="88"/>
      <c r="ONR85" s="88"/>
      <c r="ONS85" s="88"/>
      <c r="ONT85" s="88"/>
      <c r="ONU85" s="88"/>
      <c r="ONV85" s="88"/>
      <c r="ONW85" s="88"/>
      <c r="ONX85" s="88"/>
      <c r="ONY85" s="88"/>
      <c r="ONZ85" s="88"/>
      <c r="OOA85" s="88"/>
      <c r="OOB85" s="88"/>
      <c r="OOC85" s="88"/>
      <c r="OOD85" s="88"/>
      <c r="OOE85" s="88"/>
      <c r="OOF85" s="88"/>
      <c r="OOG85" s="88"/>
      <c r="OOH85" s="88"/>
      <c r="OOI85" s="88"/>
      <c r="OOJ85" s="88"/>
      <c r="OOK85" s="88"/>
      <c r="OOL85" s="88"/>
      <c r="OOM85" s="88"/>
      <c r="OON85" s="88"/>
      <c r="OOO85" s="88"/>
      <c r="OOP85" s="88"/>
      <c r="OOQ85" s="88"/>
      <c r="OOR85" s="88"/>
      <c r="OOS85" s="88"/>
      <c r="OOT85" s="88"/>
      <c r="OOU85" s="88"/>
      <c r="OOV85" s="88"/>
      <c r="OOW85" s="88"/>
      <c r="OOX85" s="88"/>
      <c r="OOY85" s="88"/>
      <c r="OOZ85" s="88"/>
      <c r="OPA85" s="88"/>
      <c r="OPB85" s="88"/>
      <c r="OPC85" s="88"/>
      <c r="OPD85" s="88"/>
      <c r="OPE85" s="88"/>
      <c r="OPF85" s="88"/>
      <c r="OPG85" s="88"/>
      <c r="OPH85" s="88"/>
      <c r="OPI85" s="88"/>
      <c r="OPJ85" s="88"/>
      <c r="OPK85" s="88"/>
      <c r="OPL85" s="88"/>
      <c r="OPM85" s="88"/>
      <c r="OPN85" s="88"/>
      <c r="OPO85" s="88"/>
      <c r="OPP85" s="88"/>
      <c r="OPQ85" s="88"/>
      <c r="OPR85" s="88"/>
      <c r="OPS85" s="88"/>
      <c r="OPT85" s="88"/>
      <c r="OPU85" s="88"/>
      <c r="OPV85" s="88"/>
      <c r="OPW85" s="88"/>
      <c r="OPX85" s="88"/>
      <c r="OPY85" s="88"/>
      <c r="OPZ85" s="88"/>
      <c r="OQA85" s="88"/>
      <c r="OQB85" s="88"/>
      <c r="OQC85" s="88"/>
      <c r="OQD85" s="88"/>
      <c r="OQE85" s="88"/>
      <c r="OQF85" s="88"/>
      <c r="OQG85" s="88"/>
      <c r="OQH85" s="88"/>
      <c r="OQI85" s="88"/>
      <c r="OQJ85" s="88"/>
      <c r="OQK85" s="88"/>
      <c r="OQL85" s="88"/>
      <c r="OQM85" s="88"/>
      <c r="OQN85" s="88"/>
      <c r="OQO85" s="88"/>
      <c r="OQP85" s="88"/>
      <c r="OQQ85" s="88"/>
      <c r="OQR85" s="88"/>
      <c r="OQS85" s="88"/>
      <c r="OQT85" s="88"/>
      <c r="OQU85" s="88"/>
      <c r="OQV85" s="88"/>
      <c r="OQW85" s="88"/>
      <c r="OQX85" s="88"/>
      <c r="OQY85" s="88"/>
      <c r="OQZ85" s="88"/>
      <c r="ORA85" s="88"/>
      <c r="ORB85" s="88"/>
      <c r="ORC85" s="88"/>
      <c r="ORD85" s="88"/>
      <c r="ORE85" s="88"/>
      <c r="ORF85" s="88"/>
      <c r="ORG85" s="88"/>
      <c r="ORH85" s="88"/>
      <c r="ORI85" s="88"/>
      <c r="ORJ85" s="88"/>
      <c r="ORK85" s="88"/>
      <c r="ORL85" s="88"/>
      <c r="ORM85" s="88"/>
      <c r="ORN85" s="88"/>
      <c r="ORO85" s="88"/>
      <c r="ORP85" s="88"/>
      <c r="ORQ85" s="88"/>
      <c r="ORR85" s="88"/>
      <c r="ORS85" s="88"/>
      <c r="ORT85" s="88"/>
      <c r="ORU85" s="88"/>
      <c r="ORV85" s="88"/>
      <c r="ORW85" s="88"/>
      <c r="ORX85" s="88"/>
      <c r="ORY85" s="88"/>
      <c r="ORZ85" s="88"/>
      <c r="OSA85" s="88"/>
      <c r="OSB85" s="88"/>
      <c r="OSC85" s="88"/>
      <c r="OSD85" s="88"/>
      <c r="OSE85" s="88"/>
      <c r="OSF85" s="88"/>
      <c r="OSG85" s="88"/>
      <c r="OSH85" s="88"/>
      <c r="OSI85" s="88"/>
      <c r="OSJ85" s="88"/>
      <c r="OSK85" s="88"/>
      <c r="OSL85" s="88"/>
      <c r="OSM85" s="88"/>
      <c r="OSN85" s="88"/>
      <c r="OSO85" s="88"/>
      <c r="OSP85" s="88"/>
      <c r="OSQ85" s="88"/>
      <c r="OSR85" s="88"/>
      <c r="OSS85" s="88"/>
      <c r="OST85" s="88"/>
      <c r="OSU85" s="88"/>
      <c r="OSV85" s="88"/>
      <c r="OSW85" s="88"/>
      <c r="OSX85" s="88"/>
      <c r="OSY85" s="88"/>
      <c r="OSZ85" s="88"/>
      <c r="OTA85" s="88"/>
      <c r="OTB85" s="88"/>
      <c r="OTC85" s="88"/>
      <c r="OTD85" s="88"/>
      <c r="OTE85" s="88"/>
      <c r="OTF85" s="88"/>
      <c r="OTG85" s="88"/>
      <c r="OTH85" s="88"/>
      <c r="OTI85" s="88"/>
      <c r="OTJ85" s="88"/>
      <c r="OTK85" s="88"/>
      <c r="OTL85" s="88"/>
      <c r="OTM85" s="88"/>
      <c r="OTN85" s="88"/>
      <c r="OTO85" s="88"/>
      <c r="OTP85" s="88"/>
      <c r="OTQ85" s="88"/>
      <c r="OTR85" s="88"/>
      <c r="OTS85" s="88"/>
      <c r="OTT85" s="88"/>
      <c r="OTU85" s="88"/>
      <c r="OTV85" s="88"/>
      <c r="OTW85" s="88"/>
      <c r="OTX85" s="88"/>
      <c r="OTY85" s="88"/>
      <c r="OTZ85" s="88"/>
      <c r="OUA85" s="88"/>
      <c r="OUB85" s="88"/>
      <c r="OUC85" s="88"/>
      <c r="OUD85" s="88"/>
      <c r="OUE85" s="88"/>
      <c r="OUF85" s="88"/>
      <c r="OUG85" s="88"/>
      <c r="OUH85" s="88"/>
      <c r="OUI85" s="88"/>
      <c r="OUJ85" s="88"/>
      <c r="OUK85" s="88"/>
      <c r="OUL85" s="88"/>
      <c r="OUM85" s="88"/>
      <c r="OUN85" s="88"/>
      <c r="OUO85" s="88"/>
      <c r="OUP85" s="88"/>
      <c r="OUQ85" s="88"/>
      <c r="OUR85" s="88"/>
      <c r="OUS85" s="88"/>
      <c r="OUT85" s="88"/>
      <c r="OUU85" s="88"/>
      <c r="OUV85" s="88"/>
      <c r="OUW85" s="88"/>
      <c r="OUX85" s="88"/>
      <c r="OUY85" s="88"/>
      <c r="OUZ85" s="88"/>
      <c r="OVA85" s="88"/>
      <c r="OVB85" s="88"/>
      <c r="OVC85" s="88"/>
      <c r="OVD85" s="88"/>
      <c r="OVE85" s="88"/>
      <c r="OVF85" s="88"/>
      <c r="OVG85" s="88"/>
      <c r="OVH85" s="88"/>
      <c r="OVI85" s="88"/>
      <c r="OVJ85" s="88"/>
      <c r="OVK85" s="88"/>
      <c r="OVL85" s="88"/>
      <c r="OVM85" s="88"/>
      <c r="OVN85" s="88"/>
      <c r="OVO85" s="88"/>
      <c r="OVP85" s="88"/>
      <c r="OVQ85" s="88"/>
      <c r="OVR85" s="88"/>
      <c r="OVS85" s="88"/>
      <c r="OVT85" s="88"/>
      <c r="OVU85" s="88"/>
      <c r="OVV85" s="88"/>
      <c r="OVW85" s="88"/>
      <c r="OVX85" s="88"/>
      <c r="OVY85" s="88"/>
      <c r="OVZ85" s="88"/>
      <c r="OWA85" s="88"/>
      <c r="OWB85" s="88"/>
      <c r="OWC85" s="88"/>
      <c r="OWD85" s="88"/>
      <c r="OWE85" s="88"/>
      <c r="OWF85" s="88"/>
      <c r="OWG85" s="88"/>
      <c r="OWH85" s="88"/>
      <c r="OWI85" s="88"/>
      <c r="OWJ85" s="88"/>
      <c r="OWK85" s="88"/>
      <c r="OWL85" s="88"/>
      <c r="OWM85" s="88"/>
      <c r="OWN85" s="88"/>
      <c r="OWO85" s="88"/>
      <c r="OWP85" s="88"/>
      <c r="OWQ85" s="88"/>
      <c r="OWR85" s="88"/>
      <c r="OWS85" s="88"/>
      <c r="OWT85" s="88"/>
      <c r="OWU85" s="88"/>
      <c r="OWV85" s="88"/>
      <c r="OWW85" s="88"/>
      <c r="OWX85" s="88"/>
      <c r="OWY85" s="88"/>
      <c r="OWZ85" s="88"/>
      <c r="OXA85" s="88"/>
      <c r="OXB85" s="88"/>
      <c r="OXC85" s="88"/>
      <c r="OXD85" s="88"/>
      <c r="OXE85" s="88"/>
      <c r="OXF85" s="88"/>
      <c r="OXG85" s="88"/>
      <c r="OXH85" s="88"/>
      <c r="OXI85" s="88"/>
      <c r="OXJ85" s="88"/>
      <c r="OXK85" s="88"/>
      <c r="OXL85" s="88"/>
      <c r="OXM85" s="88"/>
      <c r="OXN85" s="88"/>
      <c r="OXO85" s="88"/>
      <c r="OXP85" s="88"/>
      <c r="OXQ85" s="88"/>
      <c r="OXR85" s="88"/>
      <c r="OXS85" s="88"/>
      <c r="OXT85" s="88"/>
      <c r="OXU85" s="88"/>
      <c r="OXV85" s="88"/>
      <c r="OXW85" s="88"/>
      <c r="OXX85" s="88"/>
      <c r="OXY85" s="88"/>
      <c r="OXZ85" s="88"/>
      <c r="OYA85" s="88"/>
      <c r="OYB85" s="88"/>
      <c r="OYC85" s="88"/>
      <c r="OYD85" s="88"/>
      <c r="OYE85" s="88"/>
      <c r="OYF85" s="88"/>
      <c r="OYG85" s="88"/>
      <c r="OYH85" s="88"/>
      <c r="OYI85" s="88"/>
      <c r="OYJ85" s="88"/>
      <c r="OYK85" s="88"/>
      <c r="OYL85" s="88"/>
      <c r="OYM85" s="88"/>
      <c r="OYN85" s="88"/>
      <c r="OYO85" s="88"/>
      <c r="OYP85" s="88"/>
      <c r="OYQ85" s="88"/>
      <c r="OYR85" s="88"/>
      <c r="OYS85" s="88"/>
      <c r="OYT85" s="88"/>
      <c r="OYU85" s="88"/>
      <c r="OYV85" s="88"/>
      <c r="OYW85" s="88"/>
      <c r="OYX85" s="88"/>
      <c r="OYY85" s="88"/>
      <c r="OYZ85" s="88"/>
      <c r="OZA85" s="88"/>
      <c r="OZB85" s="88"/>
      <c r="OZC85" s="88"/>
      <c r="OZD85" s="88"/>
      <c r="OZE85" s="88"/>
      <c r="OZF85" s="88"/>
      <c r="OZG85" s="88"/>
      <c r="OZH85" s="88"/>
      <c r="OZI85" s="88"/>
      <c r="OZJ85" s="88"/>
      <c r="OZK85" s="88"/>
      <c r="OZL85" s="88"/>
      <c r="OZM85" s="88"/>
      <c r="OZN85" s="88"/>
      <c r="OZO85" s="88"/>
      <c r="OZP85" s="88"/>
      <c r="OZQ85" s="88"/>
      <c r="OZR85" s="88"/>
      <c r="OZS85" s="88"/>
      <c r="OZT85" s="88"/>
      <c r="OZU85" s="88"/>
      <c r="OZV85" s="88"/>
      <c r="OZW85" s="88"/>
      <c r="OZX85" s="88"/>
      <c r="OZY85" s="88"/>
      <c r="OZZ85" s="88"/>
      <c r="PAA85" s="88"/>
      <c r="PAB85" s="88"/>
      <c r="PAC85" s="88"/>
      <c r="PAD85" s="88"/>
      <c r="PAE85" s="88"/>
      <c r="PAF85" s="88"/>
      <c r="PAG85" s="88"/>
      <c r="PAH85" s="88"/>
      <c r="PAI85" s="88"/>
      <c r="PAJ85" s="88"/>
      <c r="PAK85" s="88"/>
      <c r="PAL85" s="88"/>
      <c r="PAM85" s="88"/>
      <c r="PAN85" s="88"/>
      <c r="PAO85" s="88"/>
      <c r="PAP85" s="88"/>
      <c r="PAQ85" s="88"/>
      <c r="PAR85" s="88"/>
      <c r="PAS85" s="88"/>
      <c r="PAT85" s="88"/>
      <c r="PAU85" s="88"/>
      <c r="PAV85" s="88"/>
      <c r="PAW85" s="88"/>
      <c r="PAX85" s="88"/>
      <c r="PAY85" s="88"/>
      <c r="PAZ85" s="88"/>
      <c r="PBA85" s="88"/>
      <c r="PBB85" s="88"/>
      <c r="PBC85" s="88"/>
      <c r="PBD85" s="88"/>
      <c r="PBE85" s="88"/>
      <c r="PBF85" s="88"/>
      <c r="PBG85" s="88"/>
      <c r="PBH85" s="88"/>
      <c r="PBI85" s="88"/>
      <c r="PBJ85" s="88"/>
      <c r="PBK85" s="88"/>
      <c r="PBL85" s="88"/>
      <c r="PBM85" s="88"/>
      <c r="PBN85" s="88"/>
      <c r="PBO85" s="88"/>
      <c r="PBP85" s="88"/>
      <c r="PBQ85" s="88"/>
      <c r="PBR85" s="88"/>
      <c r="PBS85" s="88"/>
      <c r="PBT85" s="88"/>
      <c r="PBU85" s="88"/>
      <c r="PBV85" s="88"/>
      <c r="PBW85" s="88"/>
      <c r="PBX85" s="88"/>
      <c r="PBY85" s="88"/>
      <c r="PBZ85" s="88"/>
      <c r="PCA85" s="88"/>
      <c r="PCB85" s="88"/>
      <c r="PCC85" s="88"/>
      <c r="PCD85" s="88"/>
      <c r="PCE85" s="88"/>
      <c r="PCF85" s="88"/>
      <c r="PCG85" s="88"/>
      <c r="PCH85" s="88"/>
      <c r="PCI85" s="88"/>
      <c r="PCJ85" s="88"/>
      <c r="PCK85" s="88"/>
      <c r="PCL85" s="88"/>
      <c r="PCM85" s="88"/>
      <c r="PCN85" s="88"/>
      <c r="PCO85" s="88"/>
      <c r="PCP85" s="88"/>
      <c r="PCQ85" s="88"/>
      <c r="PCR85" s="88"/>
      <c r="PCS85" s="88"/>
      <c r="PCT85" s="88"/>
      <c r="PCU85" s="88"/>
      <c r="PCV85" s="88"/>
      <c r="PCW85" s="88"/>
      <c r="PCX85" s="88"/>
      <c r="PCY85" s="88"/>
      <c r="PCZ85" s="88"/>
      <c r="PDA85" s="88"/>
      <c r="PDB85" s="88"/>
      <c r="PDC85" s="88"/>
      <c r="PDD85" s="88"/>
      <c r="PDE85" s="88"/>
      <c r="PDF85" s="88"/>
      <c r="PDG85" s="88"/>
      <c r="PDH85" s="88"/>
      <c r="PDI85" s="88"/>
      <c r="PDJ85" s="88"/>
      <c r="PDK85" s="88"/>
      <c r="PDL85" s="88"/>
      <c r="PDM85" s="88"/>
      <c r="PDN85" s="88"/>
      <c r="PDO85" s="88"/>
      <c r="PDP85" s="88"/>
      <c r="PDQ85" s="88"/>
      <c r="PDR85" s="88"/>
      <c r="PDS85" s="88"/>
      <c r="PDT85" s="88"/>
      <c r="PDU85" s="88"/>
      <c r="PDV85" s="88"/>
      <c r="PDW85" s="88"/>
      <c r="PDX85" s="88"/>
      <c r="PDY85" s="88"/>
      <c r="PDZ85" s="88"/>
      <c r="PEA85" s="88"/>
      <c r="PEB85" s="88"/>
      <c r="PEC85" s="88"/>
      <c r="PED85" s="88"/>
      <c r="PEE85" s="88"/>
      <c r="PEF85" s="88"/>
      <c r="PEG85" s="88"/>
      <c r="PEH85" s="88"/>
      <c r="PEI85" s="88"/>
      <c r="PEJ85" s="88"/>
      <c r="PEK85" s="88"/>
      <c r="PEL85" s="88"/>
      <c r="PEM85" s="88"/>
      <c r="PEN85" s="88"/>
      <c r="PEO85" s="88"/>
      <c r="PEP85" s="88"/>
      <c r="PEQ85" s="88"/>
      <c r="PER85" s="88"/>
      <c r="PES85" s="88"/>
      <c r="PET85" s="88"/>
      <c r="PEU85" s="88"/>
      <c r="PEV85" s="88"/>
      <c r="PEW85" s="88"/>
      <c r="PEX85" s="88"/>
      <c r="PEY85" s="88"/>
      <c r="PEZ85" s="88"/>
      <c r="PFA85" s="88"/>
      <c r="PFB85" s="88"/>
      <c r="PFC85" s="88"/>
      <c r="PFD85" s="88"/>
      <c r="PFE85" s="88"/>
      <c r="PFF85" s="88"/>
      <c r="PFG85" s="88"/>
      <c r="PFH85" s="88"/>
      <c r="PFI85" s="88"/>
      <c r="PFJ85" s="88"/>
      <c r="PFK85" s="88"/>
      <c r="PFL85" s="88"/>
      <c r="PFM85" s="88"/>
      <c r="PFN85" s="88"/>
      <c r="PFO85" s="88"/>
      <c r="PFP85" s="88"/>
      <c r="PFQ85" s="88"/>
      <c r="PFR85" s="88"/>
      <c r="PFS85" s="88"/>
      <c r="PFT85" s="88"/>
      <c r="PFU85" s="88"/>
      <c r="PFV85" s="88"/>
      <c r="PFW85" s="88"/>
      <c r="PFX85" s="88"/>
      <c r="PFY85" s="88"/>
      <c r="PFZ85" s="88"/>
      <c r="PGA85" s="88"/>
      <c r="PGB85" s="88"/>
      <c r="PGC85" s="88"/>
      <c r="PGD85" s="88"/>
      <c r="PGE85" s="88"/>
      <c r="PGF85" s="88"/>
      <c r="PGG85" s="88"/>
      <c r="PGH85" s="88"/>
      <c r="PGI85" s="88"/>
      <c r="PGJ85" s="88"/>
      <c r="PGK85" s="88"/>
      <c r="PGL85" s="88"/>
      <c r="PGM85" s="88"/>
      <c r="PGN85" s="88"/>
      <c r="PGO85" s="88"/>
      <c r="PGP85" s="88"/>
      <c r="PGQ85" s="88"/>
      <c r="PGR85" s="88"/>
      <c r="PGS85" s="88"/>
      <c r="PGT85" s="88"/>
      <c r="PGU85" s="88"/>
      <c r="PGV85" s="88"/>
      <c r="PGW85" s="88"/>
      <c r="PGX85" s="88"/>
      <c r="PGY85" s="88"/>
      <c r="PGZ85" s="88"/>
      <c r="PHA85" s="88"/>
      <c r="PHB85" s="88"/>
      <c r="PHC85" s="88"/>
      <c r="PHD85" s="88"/>
      <c r="PHE85" s="88"/>
      <c r="PHF85" s="88"/>
      <c r="PHG85" s="88"/>
      <c r="PHH85" s="88"/>
      <c r="PHI85" s="88"/>
      <c r="PHJ85" s="88"/>
      <c r="PHK85" s="88"/>
      <c r="PHL85" s="88"/>
      <c r="PHM85" s="88"/>
      <c r="PHN85" s="88"/>
      <c r="PHO85" s="88"/>
      <c r="PHP85" s="88"/>
      <c r="PHQ85" s="88"/>
      <c r="PHR85" s="88"/>
      <c r="PHS85" s="88"/>
      <c r="PHT85" s="88"/>
      <c r="PHU85" s="88"/>
      <c r="PHV85" s="88"/>
      <c r="PHW85" s="88"/>
      <c r="PHX85" s="88"/>
      <c r="PHY85" s="88"/>
      <c r="PHZ85" s="88"/>
      <c r="PIA85" s="88"/>
      <c r="PIB85" s="88"/>
      <c r="PIC85" s="88"/>
      <c r="PID85" s="88"/>
      <c r="PIE85" s="88"/>
      <c r="PIF85" s="88"/>
      <c r="PIG85" s="88"/>
      <c r="PIH85" s="88"/>
      <c r="PII85" s="88"/>
      <c r="PIJ85" s="88"/>
      <c r="PIK85" s="88"/>
      <c r="PIL85" s="88"/>
      <c r="PIM85" s="88"/>
      <c r="PIN85" s="88"/>
      <c r="PIO85" s="88"/>
      <c r="PIP85" s="88"/>
      <c r="PIQ85" s="88"/>
      <c r="PIR85" s="88"/>
      <c r="PIS85" s="88"/>
      <c r="PIT85" s="88"/>
      <c r="PIU85" s="88"/>
      <c r="PIV85" s="88"/>
      <c r="PIW85" s="88"/>
      <c r="PIX85" s="88"/>
      <c r="PIY85" s="88"/>
      <c r="PIZ85" s="88"/>
      <c r="PJA85" s="88"/>
      <c r="PJB85" s="88"/>
      <c r="PJC85" s="88"/>
      <c r="PJD85" s="88"/>
      <c r="PJE85" s="88"/>
      <c r="PJF85" s="88"/>
      <c r="PJG85" s="88"/>
      <c r="PJH85" s="88"/>
      <c r="PJI85" s="88"/>
      <c r="PJJ85" s="88"/>
      <c r="PJK85" s="88"/>
      <c r="PJL85" s="88"/>
      <c r="PJM85" s="88"/>
      <c r="PJN85" s="88"/>
      <c r="PJO85" s="88"/>
      <c r="PJP85" s="88"/>
      <c r="PJQ85" s="88"/>
      <c r="PJR85" s="88"/>
      <c r="PJS85" s="88"/>
      <c r="PJT85" s="88"/>
      <c r="PJU85" s="88"/>
      <c r="PJV85" s="88"/>
      <c r="PJW85" s="88"/>
      <c r="PJX85" s="88"/>
      <c r="PJY85" s="88"/>
      <c r="PJZ85" s="88"/>
      <c r="PKA85" s="88"/>
      <c r="PKB85" s="88"/>
      <c r="PKC85" s="88"/>
      <c r="PKD85" s="88"/>
      <c r="PKE85" s="88"/>
      <c r="PKF85" s="88"/>
      <c r="PKG85" s="88"/>
      <c r="PKH85" s="88"/>
      <c r="PKI85" s="88"/>
      <c r="PKJ85" s="88"/>
      <c r="PKK85" s="88"/>
      <c r="PKL85" s="88"/>
      <c r="PKM85" s="88"/>
      <c r="PKN85" s="88"/>
      <c r="PKO85" s="88"/>
      <c r="PKP85" s="88"/>
      <c r="PKQ85" s="88"/>
      <c r="PKR85" s="88"/>
      <c r="PKS85" s="88"/>
      <c r="PKT85" s="88"/>
      <c r="PKU85" s="88"/>
      <c r="PKV85" s="88"/>
      <c r="PKW85" s="88"/>
      <c r="PKX85" s="88"/>
      <c r="PKY85" s="88"/>
      <c r="PKZ85" s="88"/>
      <c r="PLA85" s="88"/>
      <c r="PLB85" s="88"/>
      <c r="PLC85" s="88"/>
      <c r="PLD85" s="88"/>
      <c r="PLE85" s="88"/>
      <c r="PLF85" s="88"/>
      <c r="PLG85" s="88"/>
      <c r="PLH85" s="88"/>
      <c r="PLI85" s="88"/>
      <c r="PLJ85" s="88"/>
      <c r="PLK85" s="88"/>
      <c r="PLL85" s="88"/>
      <c r="PLM85" s="88"/>
      <c r="PLN85" s="88"/>
      <c r="PLO85" s="88"/>
      <c r="PLP85" s="88"/>
      <c r="PLQ85" s="88"/>
      <c r="PLR85" s="88"/>
      <c r="PLS85" s="88"/>
      <c r="PLT85" s="88"/>
      <c r="PLU85" s="88"/>
      <c r="PLV85" s="88"/>
      <c r="PLW85" s="88"/>
      <c r="PLX85" s="88"/>
      <c r="PLY85" s="88"/>
      <c r="PLZ85" s="88"/>
      <c r="PMA85" s="88"/>
      <c r="PMB85" s="88"/>
      <c r="PMC85" s="88"/>
      <c r="PMD85" s="88"/>
      <c r="PME85" s="88"/>
      <c r="PMF85" s="88"/>
      <c r="PMG85" s="88"/>
      <c r="PMH85" s="88"/>
      <c r="PMI85" s="88"/>
      <c r="PMJ85" s="88"/>
      <c r="PMK85" s="88"/>
      <c r="PML85" s="88"/>
      <c r="PMM85" s="88"/>
      <c r="PMN85" s="88"/>
      <c r="PMO85" s="88"/>
      <c r="PMP85" s="88"/>
      <c r="PMQ85" s="88"/>
      <c r="PMR85" s="88"/>
      <c r="PMS85" s="88"/>
      <c r="PMT85" s="88"/>
      <c r="PMU85" s="88"/>
      <c r="PMV85" s="88"/>
      <c r="PMW85" s="88"/>
      <c r="PMX85" s="88"/>
      <c r="PMY85" s="88"/>
      <c r="PMZ85" s="88"/>
      <c r="PNA85" s="88"/>
      <c r="PNB85" s="88"/>
      <c r="PNC85" s="88"/>
      <c r="PND85" s="88"/>
      <c r="PNE85" s="88"/>
      <c r="PNF85" s="88"/>
      <c r="PNG85" s="88"/>
      <c r="PNH85" s="88"/>
      <c r="PNI85" s="88"/>
      <c r="PNJ85" s="88"/>
      <c r="PNK85" s="88"/>
      <c r="PNL85" s="88"/>
      <c r="PNM85" s="88"/>
      <c r="PNN85" s="88"/>
      <c r="PNO85" s="88"/>
      <c r="PNP85" s="88"/>
      <c r="PNQ85" s="88"/>
      <c r="PNR85" s="88"/>
      <c r="PNS85" s="88"/>
      <c r="PNT85" s="88"/>
      <c r="PNU85" s="88"/>
      <c r="PNV85" s="88"/>
      <c r="PNW85" s="88"/>
      <c r="PNX85" s="88"/>
      <c r="PNY85" s="88"/>
      <c r="PNZ85" s="88"/>
      <c r="POA85" s="88"/>
      <c r="POB85" s="88"/>
      <c r="POC85" s="88"/>
      <c r="POD85" s="88"/>
      <c r="POE85" s="88"/>
      <c r="POF85" s="88"/>
      <c r="POG85" s="88"/>
      <c r="POH85" s="88"/>
      <c r="POI85" s="88"/>
      <c r="POJ85" s="88"/>
      <c r="POK85" s="88"/>
      <c r="POL85" s="88"/>
      <c r="POM85" s="88"/>
      <c r="PON85" s="88"/>
      <c r="POO85" s="88"/>
      <c r="POP85" s="88"/>
      <c r="POQ85" s="88"/>
      <c r="POR85" s="88"/>
      <c r="POS85" s="88"/>
      <c r="POT85" s="88"/>
      <c r="POU85" s="88"/>
      <c r="POV85" s="88"/>
      <c r="POW85" s="88"/>
      <c r="POX85" s="88"/>
      <c r="POY85" s="88"/>
      <c r="POZ85" s="88"/>
      <c r="PPA85" s="88"/>
      <c r="PPB85" s="88"/>
      <c r="PPC85" s="88"/>
      <c r="PPD85" s="88"/>
      <c r="PPE85" s="88"/>
      <c r="PPF85" s="88"/>
      <c r="PPG85" s="88"/>
      <c r="PPH85" s="88"/>
      <c r="PPI85" s="88"/>
      <c r="PPJ85" s="88"/>
      <c r="PPK85" s="88"/>
      <c r="PPL85" s="88"/>
      <c r="PPM85" s="88"/>
      <c r="PPN85" s="88"/>
      <c r="PPO85" s="88"/>
      <c r="PPP85" s="88"/>
      <c r="PPQ85" s="88"/>
      <c r="PPR85" s="88"/>
      <c r="PPS85" s="88"/>
      <c r="PPT85" s="88"/>
      <c r="PPU85" s="88"/>
      <c r="PPV85" s="88"/>
      <c r="PPW85" s="88"/>
      <c r="PPX85" s="88"/>
      <c r="PPY85" s="88"/>
      <c r="PPZ85" s="88"/>
      <c r="PQA85" s="88"/>
      <c r="PQB85" s="88"/>
      <c r="PQC85" s="88"/>
      <c r="PQD85" s="88"/>
      <c r="PQE85" s="88"/>
      <c r="PQF85" s="88"/>
      <c r="PQG85" s="88"/>
      <c r="PQH85" s="88"/>
      <c r="PQI85" s="88"/>
      <c r="PQJ85" s="88"/>
      <c r="PQK85" s="88"/>
      <c r="PQL85" s="88"/>
      <c r="PQM85" s="88"/>
      <c r="PQN85" s="88"/>
      <c r="PQO85" s="88"/>
      <c r="PQP85" s="88"/>
      <c r="PQQ85" s="88"/>
      <c r="PQR85" s="88"/>
      <c r="PQS85" s="88"/>
      <c r="PQT85" s="88"/>
      <c r="PQU85" s="88"/>
      <c r="PQV85" s="88"/>
      <c r="PQW85" s="88"/>
      <c r="PQX85" s="88"/>
      <c r="PQY85" s="88"/>
      <c r="PQZ85" s="88"/>
      <c r="PRA85" s="88"/>
      <c r="PRB85" s="88"/>
      <c r="PRC85" s="88"/>
      <c r="PRD85" s="88"/>
      <c r="PRE85" s="88"/>
      <c r="PRF85" s="88"/>
      <c r="PRG85" s="88"/>
      <c r="PRH85" s="88"/>
      <c r="PRI85" s="88"/>
      <c r="PRJ85" s="88"/>
      <c r="PRK85" s="88"/>
      <c r="PRL85" s="88"/>
      <c r="PRM85" s="88"/>
      <c r="PRN85" s="88"/>
      <c r="PRO85" s="88"/>
      <c r="PRP85" s="88"/>
      <c r="PRQ85" s="88"/>
      <c r="PRR85" s="88"/>
      <c r="PRS85" s="88"/>
      <c r="PRT85" s="88"/>
      <c r="PRU85" s="88"/>
      <c r="PRV85" s="88"/>
      <c r="PRW85" s="88"/>
      <c r="PRX85" s="88"/>
      <c r="PRY85" s="88"/>
      <c r="PRZ85" s="88"/>
      <c r="PSA85" s="88"/>
      <c r="PSB85" s="88"/>
      <c r="PSC85" s="88"/>
      <c r="PSD85" s="88"/>
      <c r="PSE85" s="88"/>
      <c r="PSF85" s="88"/>
      <c r="PSG85" s="88"/>
      <c r="PSH85" s="88"/>
      <c r="PSI85" s="88"/>
      <c r="PSJ85" s="88"/>
      <c r="PSK85" s="88"/>
      <c r="PSL85" s="88"/>
      <c r="PSM85" s="88"/>
      <c r="PSN85" s="88"/>
      <c r="PSO85" s="88"/>
      <c r="PSP85" s="88"/>
      <c r="PSQ85" s="88"/>
      <c r="PSR85" s="88"/>
      <c r="PSS85" s="88"/>
      <c r="PST85" s="88"/>
      <c r="PSU85" s="88"/>
      <c r="PSV85" s="88"/>
      <c r="PSW85" s="88"/>
      <c r="PSX85" s="88"/>
      <c r="PSY85" s="88"/>
      <c r="PSZ85" s="88"/>
      <c r="PTA85" s="88"/>
      <c r="PTB85" s="88"/>
      <c r="PTC85" s="88"/>
      <c r="PTD85" s="88"/>
      <c r="PTE85" s="88"/>
      <c r="PTF85" s="88"/>
      <c r="PTG85" s="88"/>
      <c r="PTH85" s="88"/>
      <c r="PTI85" s="88"/>
      <c r="PTJ85" s="88"/>
      <c r="PTK85" s="88"/>
      <c r="PTL85" s="88"/>
      <c r="PTM85" s="88"/>
      <c r="PTN85" s="88"/>
      <c r="PTO85" s="88"/>
      <c r="PTP85" s="88"/>
      <c r="PTQ85" s="88"/>
      <c r="PTR85" s="88"/>
      <c r="PTS85" s="88"/>
      <c r="PTT85" s="88"/>
      <c r="PTU85" s="88"/>
      <c r="PTV85" s="88"/>
      <c r="PTW85" s="88"/>
      <c r="PTX85" s="88"/>
      <c r="PTY85" s="88"/>
      <c r="PTZ85" s="88"/>
      <c r="PUA85" s="88"/>
      <c r="PUB85" s="88"/>
      <c r="PUC85" s="88"/>
      <c r="PUD85" s="88"/>
      <c r="PUE85" s="88"/>
      <c r="PUF85" s="88"/>
      <c r="PUG85" s="88"/>
      <c r="PUH85" s="88"/>
      <c r="PUI85" s="88"/>
      <c r="PUJ85" s="88"/>
      <c r="PUK85" s="88"/>
      <c r="PUL85" s="88"/>
      <c r="PUM85" s="88"/>
      <c r="PUN85" s="88"/>
      <c r="PUO85" s="88"/>
      <c r="PUP85" s="88"/>
      <c r="PUQ85" s="88"/>
      <c r="PUR85" s="88"/>
      <c r="PUS85" s="88"/>
      <c r="PUT85" s="88"/>
      <c r="PUU85" s="88"/>
      <c r="PUV85" s="88"/>
      <c r="PUW85" s="88"/>
      <c r="PUX85" s="88"/>
      <c r="PUY85" s="88"/>
      <c r="PUZ85" s="88"/>
      <c r="PVA85" s="88"/>
      <c r="PVB85" s="88"/>
      <c r="PVC85" s="88"/>
      <c r="PVD85" s="88"/>
      <c r="PVE85" s="88"/>
      <c r="PVF85" s="88"/>
      <c r="PVG85" s="88"/>
      <c r="PVH85" s="88"/>
      <c r="PVI85" s="88"/>
      <c r="PVJ85" s="88"/>
      <c r="PVK85" s="88"/>
      <c r="PVL85" s="88"/>
      <c r="PVM85" s="88"/>
      <c r="PVN85" s="88"/>
      <c r="PVO85" s="88"/>
      <c r="PVP85" s="88"/>
      <c r="PVQ85" s="88"/>
      <c r="PVR85" s="88"/>
      <c r="PVS85" s="88"/>
      <c r="PVT85" s="88"/>
      <c r="PVU85" s="88"/>
      <c r="PVV85" s="88"/>
      <c r="PVW85" s="88"/>
      <c r="PVX85" s="88"/>
      <c r="PVY85" s="88"/>
      <c r="PVZ85" s="88"/>
      <c r="PWA85" s="88"/>
      <c r="PWB85" s="88"/>
      <c r="PWC85" s="88"/>
      <c r="PWD85" s="88"/>
      <c r="PWE85" s="88"/>
      <c r="PWF85" s="88"/>
      <c r="PWG85" s="88"/>
      <c r="PWH85" s="88"/>
      <c r="PWI85" s="88"/>
      <c r="PWJ85" s="88"/>
      <c r="PWK85" s="88"/>
      <c r="PWL85" s="88"/>
      <c r="PWM85" s="88"/>
      <c r="PWN85" s="88"/>
      <c r="PWO85" s="88"/>
      <c r="PWP85" s="88"/>
      <c r="PWQ85" s="88"/>
      <c r="PWR85" s="88"/>
      <c r="PWS85" s="88"/>
      <c r="PWT85" s="88"/>
      <c r="PWU85" s="88"/>
      <c r="PWV85" s="88"/>
      <c r="PWW85" s="88"/>
      <c r="PWX85" s="88"/>
      <c r="PWY85" s="88"/>
      <c r="PWZ85" s="88"/>
      <c r="PXA85" s="88"/>
      <c r="PXB85" s="88"/>
      <c r="PXC85" s="88"/>
      <c r="PXD85" s="88"/>
      <c r="PXE85" s="88"/>
      <c r="PXF85" s="88"/>
      <c r="PXG85" s="88"/>
      <c r="PXH85" s="88"/>
      <c r="PXI85" s="88"/>
      <c r="PXJ85" s="88"/>
      <c r="PXK85" s="88"/>
      <c r="PXL85" s="88"/>
      <c r="PXM85" s="88"/>
      <c r="PXN85" s="88"/>
      <c r="PXO85" s="88"/>
      <c r="PXP85" s="88"/>
      <c r="PXQ85" s="88"/>
      <c r="PXR85" s="88"/>
      <c r="PXS85" s="88"/>
      <c r="PXT85" s="88"/>
      <c r="PXU85" s="88"/>
      <c r="PXV85" s="88"/>
      <c r="PXW85" s="88"/>
      <c r="PXX85" s="88"/>
      <c r="PXY85" s="88"/>
      <c r="PXZ85" s="88"/>
      <c r="PYA85" s="88"/>
      <c r="PYB85" s="88"/>
      <c r="PYC85" s="88"/>
      <c r="PYD85" s="88"/>
      <c r="PYE85" s="88"/>
      <c r="PYF85" s="88"/>
      <c r="PYG85" s="88"/>
      <c r="PYH85" s="88"/>
      <c r="PYI85" s="88"/>
      <c r="PYJ85" s="88"/>
      <c r="PYK85" s="88"/>
      <c r="PYL85" s="88"/>
      <c r="PYM85" s="88"/>
      <c r="PYN85" s="88"/>
      <c r="PYO85" s="88"/>
      <c r="PYP85" s="88"/>
      <c r="PYQ85" s="88"/>
      <c r="PYR85" s="88"/>
      <c r="PYS85" s="88"/>
      <c r="PYT85" s="88"/>
      <c r="PYU85" s="88"/>
      <c r="PYV85" s="88"/>
      <c r="PYW85" s="88"/>
      <c r="PYX85" s="88"/>
      <c r="PYY85" s="88"/>
      <c r="PYZ85" s="88"/>
      <c r="PZA85" s="88"/>
      <c r="PZB85" s="88"/>
      <c r="PZC85" s="88"/>
      <c r="PZD85" s="88"/>
      <c r="PZE85" s="88"/>
      <c r="PZF85" s="88"/>
      <c r="PZG85" s="88"/>
      <c r="PZH85" s="88"/>
      <c r="PZI85" s="88"/>
      <c r="PZJ85" s="88"/>
      <c r="PZK85" s="88"/>
      <c r="PZL85" s="88"/>
      <c r="PZM85" s="88"/>
      <c r="PZN85" s="88"/>
      <c r="PZO85" s="88"/>
      <c r="PZP85" s="88"/>
      <c r="PZQ85" s="88"/>
      <c r="PZR85" s="88"/>
      <c r="PZS85" s="88"/>
      <c r="PZT85" s="88"/>
      <c r="PZU85" s="88"/>
      <c r="PZV85" s="88"/>
      <c r="PZW85" s="88"/>
      <c r="PZX85" s="88"/>
      <c r="PZY85" s="88"/>
      <c r="PZZ85" s="88"/>
      <c r="QAA85" s="88"/>
      <c r="QAB85" s="88"/>
      <c r="QAC85" s="88"/>
      <c r="QAD85" s="88"/>
      <c r="QAE85" s="88"/>
      <c r="QAF85" s="88"/>
      <c r="QAG85" s="88"/>
      <c r="QAH85" s="88"/>
      <c r="QAI85" s="88"/>
      <c r="QAJ85" s="88"/>
      <c r="QAK85" s="88"/>
      <c r="QAL85" s="88"/>
      <c r="QAM85" s="88"/>
      <c r="QAN85" s="88"/>
      <c r="QAO85" s="88"/>
      <c r="QAP85" s="88"/>
      <c r="QAQ85" s="88"/>
      <c r="QAR85" s="88"/>
      <c r="QAS85" s="88"/>
      <c r="QAT85" s="88"/>
      <c r="QAU85" s="88"/>
      <c r="QAV85" s="88"/>
      <c r="QAW85" s="88"/>
      <c r="QAX85" s="88"/>
      <c r="QAY85" s="88"/>
      <c r="QAZ85" s="88"/>
      <c r="QBA85" s="88"/>
      <c r="QBB85" s="88"/>
      <c r="QBC85" s="88"/>
      <c r="QBD85" s="88"/>
      <c r="QBE85" s="88"/>
      <c r="QBF85" s="88"/>
      <c r="QBG85" s="88"/>
      <c r="QBH85" s="88"/>
      <c r="QBI85" s="88"/>
      <c r="QBJ85" s="88"/>
      <c r="QBK85" s="88"/>
      <c r="QBL85" s="88"/>
      <c r="QBM85" s="88"/>
      <c r="QBN85" s="88"/>
      <c r="QBO85" s="88"/>
      <c r="QBP85" s="88"/>
      <c r="QBQ85" s="88"/>
      <c r="QBR85" s="88"/>
      <c r="QBS85" s="88"/>
      <c r="QBT85" s="88"/>
      <c r="QBU85" s="88"/>
      <c r="QBV85" s="88"/>
      <c r="QBW85" s="88"/>
      <c r="QBX85" s="88"/>
      <c r="QBY85" s="88"/>
      <c r="QBZ85" s="88"/>
      <c r="QCA85" s="88"/>
      <c r="QCB85" s="88"/>
      <c r="QCC85" s="88"/>
      <c r="QCD85" s="88"/>
      <c r="QCE85" s="88"/>
      <c r="QCF85" s="88"/>
      <c r="QCG85" s="88"/>
      <c r="QCH85" s="88"/>
      <c r="QCI85" s="88"/>
      <c r="QCJ85" s="88"/>
      <c r="QCK85" s="88"/>
      <c r="QCL85" s="88"/>
      <c r="QCM85" s="88"/>
      <c r="QCN85" s="88"/>
      <c r="QCO85" s="88"/>
      <c r="QCP85" s="88"/>
      <c r="QCQ85" s="88"/>
      <c r="QCR85" s="88"/>
      <c r="QCS85" s="88"/>
      <c r="QCT85" s="88"/>
      <c r="QCU85" s="88"/>
      <c r="QCV85" s="88"/>
      <c r="QCW85" s="88"/>
      <c r="QCX85" s="88"/>
      <c r="QCY85" s="88"/>
      <c r="QCZ85" s="88"/>
      <c r="QDA85" s="88"/>
      <c r="QDB85" s="88"/>
      <c r="QDC85" s="88"/>
      <c r="QDD85" s="88"/>
      <c r="QDE85" s="88"/>
      <c r="QDF85" s="88"/>
      <c r="QDG85" s="88"/>
      <c r="QDH85" s="88"/>
      <c r="QDI85" s="88"/>
      <c r="QDJ85" s="88"/>
      <c r="QDK85" s="88"/>
      <c r="QDL85" s="88"/>
      <c r="QDM85" s="88"/>
      <c r="QDN85" s="88"/>
      <c r="QDO85" s="88"/>
      <c r="QDP85" s="88"/>
      <c r="QDQ85" s="88"/>
      <c r="QDR85" s="88"/>
      <c r="QDS85" s="88"/>
      <c r="QDT85" s="88"/>
      <c r="QDU85" s="88"/>
      <c r="QDV85" s="88"/>
      <c r="QDW85" s="88"/>
      <c r="QDX85" s="88"/>
      <c r="QDY85" s="88"/>
      <c r="QDZ85" s="88"/>
      <c r="QEA85" s="88"/>
      <c r="QEB85" s="88"/>
      <c r="QEC85" s="88"/>
      <c r="QED85" s="88"/>
      <c r="QEE85" s="88"/>
      <c r="QEF85" s="88"/>
      <c r="QEG85" s="88"/>
      <c r="QEH85" s="88"/>
      <c r="QEI85" s="88"/>
      <c r="QEJ85" s="88"/>
      <c r="QEK85" s="88"/>
      <c r="QEL85" s="88"/>
      <c r="QEM85" s="88"/>
      <c r="QEN85" s="88"/>
      <c r="QEO85" s="88"/>
      <c r="QEP85" s="88"/>
      <c r="QEQ85" s="88"/>
      <c r="QER85" s="88"/>
      <c r="QES85" s="88"/>
      <c r="QET85" s="88"/>
      <c r="QEU85" s="88"/>
      <c r="QEV85" s="88"/>
      <c r="QEW85" s="88"/>
      <c r="QEX85" s="88"/>
      <c r="QEY85" s="88"/>
      <c r="QEZ85" s="88"/>
      <c r="QFA85" s="88"/>
      <c r="QFB85" s="88"/>
      <c r="QFC85" s="88"/>
      <c r="QFD85" s="88"/>
      <c r="QFE85" s="88"/>
      <c r="QFF85" s="88"/>
      <c r="QFG85" s="88"/>
      <c r="QFH85" s="88"/>
      <c r="QFI85" s="88"/>
      <c r="QFJ85" s="88"/>
      <c r="QFK85" s="88"/>
      <c r="QFL85" s="88"/>
      <c r="QFM85" s="88"/>
      <c r="QFN85" s="88"/>
      <c r="QFO85" s="88"/>
      <c r="QFP85" s="88"/>
      <c r="QFQ85" s="88"/>
      <c r="QFR85" s="88"/>
      <c r="QFS85" s="88"/>
      <c r="QFT85" s="88"/>
      <c r="QFU85" s="88"/>
      <c r="QFV85" s="88"/>
      <c r="QFW85" s="88"/>
      <c r="QFX85" s="88"/>
      <c r="QFY85" s="88"/>
      <c r="QFZ85" s="88"/>
      <c r="QGA85" s="88"/>
      <c r="QGB85" s="88"/>
      <c r="QGC85" s="88"/>
      <c r="QGD85" s="88"/>
      <c r="QGE85" s="88"/>
      <c r="QGF85" s="88"/>
      <c r="QGG85" s="88"/>
      <c r="QGH85" s="88"/>
      <c r="QGI85" s="88"/>
      <c r="QGJ85" s="88"/>
      <c r="QGK85" s="88"/>
      <c r="QGL85" s="88"/>
      <c r="QGM85" s="88"/>
      <c r="QGN85" s="88"/>
      <c r="QGO85" s="88"/>
      <c r="QGP85" s="88"/>
      <c r="QGQ85" s="88"/>
      <c r="QGR85" s="88"/>
      <c r="QGS85" s="88"/>
      <c r="QGT85" s="88"/>
      <c r="QGU85" s="88"/>
      <c r="QGV85" s="88"/>
      <c r="QGW85" s="88"/>
      <c r="QGX85" s="88"/>
      <c r="QGY85" s="88"/>
      <c r="QGZ85" s="88"/>
      <c r="QHA85" s="88"/>
      <c r="QHB85" s="88"/>
      <c r="QHC85" s="88"/>
      <c r="QHD85" s="88"/>
      <c r="QHE85" s="88"/>
      <c r="QHF85" s="88"/>
      <c r="QHG85" s="88"/>
      <c r="QHH85" s="88"/>
      <c r="QHI85" s="88"/>
      <c r="QHJ85" s="88"/>
      <c r="QHK85" s="88"/>
      <c r="QHL85" s="88"/>
      <c r="QHM85" s="88"/>
      <c r="QHN85" s="88"/>
      <c r="QHO85" s="88"/>
      <c r="QHP85" s="88"/>
      <c r="QHQ85" s="88"/>
      <c r="QHR85" s="88"/>
      <c r="QHS85" s="88"/>
      <c r="QHT85" s="88"/>
      <c r="QHU85" s="88"/>
      <c r="QHV85" s="88"/>
      <c r="QHW85" s="88"/>
      <c r="QHX85" s="88"/>
      <c r="QHY85" s="88"/>
      <c r="QHZ85" s="88"/>
      <c r="QIA85" s="88"/>
      <c r="QIB85" s="88"/>
      <c r="QIC85" s="88"/>
      <c r="QID85" s="88"/>
      <c r="QIE85" s="88"/>
      <c r="QIF85" s="88"/>
      <c r="QIG85" s="88"/>
      <c r="QIH85" s="88"/>
      <c r="QII85" s="88"/>
      <c r="QIJ85" s="88"/>
      <c r="QIK85" s="88"/>
      <c r="QIL85" s="88"/>
      <c r="QIM85" s="88"/>
      <c r="QIN85" s="88"/>
      <c r="QIO85" s="88"/>
      <c r="QIP85" s="88"/>
      <c r="QIQ85" s="88"/>
      <c r="QIR85" s="88"/>
      <c r="QIS85" s="88"/>
      <c r="QIT85" s="88"/>
      <c r="QIU85" s="88"/>
      <c r="QIV85" s="88"/>
      <c r="QIW85" s="88"/>
      <c r="QIX85" s="88"/>
      <c r="QIY85" s="88"/>
      <c r="QIZ85" s="88"/>
      <c r="QJA85" s="88"/>
      <c r="QJB85" s="88"/>
      <c r="QJC85" s="88"/>
      <c r="QJD85" s="88"/>
      <c r="QJE85" s="88"/>
      <c r="QJF85" s="88"/>
      <c r="QJG85" s="88"/>
      <c r="QJH85" s="88"/>
      <c r="QJI85" s="88"/>
      <c r="QJJ85" s="88"/>
      <c r="QJK85" s="88"/>
      <c r="QJL85" s="88"/>
      <c r="QJM85" s="88"/>
      <c r="QJN85" s="88"/>
      <c r="QJO85" s="88"/>
      <c r="QJP85" s="88"/>
      <c r="QJQ85" s="88"/>
      <c r="QJR85" s="88"/>
      <c r="QJS85" s="88"/>
      <c r="QJT85" s="88"/>
      <c r="QJU85" s="88"/>
      <c r="QJV85" s="88"/>
      <c r="QJW85" s="88"/>
      <c r="QJX85" s="88"/>
      <c r="QJY85" s="88"/>
      <c r="QJZ85" s="88"/>
      <c r="QKA85" s="88"/>
      <c r="QKB85" s="88"/>
      <c r="QKC85" s="88"/>
      <c r="QKD85" s="88"/>
      <c r="QKE85" s="88"/>
      <c r="QKF85" s="88"/>
      <c r="QKG85" s="88"/>
      <c r="QKH85" s="88"/>
      <c r="QKI85" s="88"/>
      <c r="QKJ85" s="88"/>
      <c r="QKK85" s="88"/>
      <c r="QKL85" s="88"/>
      <c r="QKM85" s="88"/>
      <c r="QKN85" s="88"/>
      <c r="QKO85" s="88"/>
      <c r="QKP85" s="88"/>
      <c r="QKQ85" s="88"/>
      <c r="QKR85" s="88"/>
      <c r="QKS85" s="88"/>
      <c r="QKT85" s="88"/>
      <c r="QKU85" s="88"/>
      <c r="QKV85" s="88"/>
      <c r="QKW85" s="88"/>
      <c r="QKX85" s="88"/>
      <c r="QKY85" s="88"/>
      <c r="QKZ85" s="88"/>
      <c r="QLA85" s="88"/>
      <c r="QLB85" s="88"/>
      <c r="QLC85" s="88"/>
      <c r="QLD85" s="88"/>
      <c r="QLE85" s="88"/>
      <c r="QLF85" s="88"/>
      <c r="QLG85" s="88"/>
      <c r="QLH85" s="88"/>
      <c r="QLI85" s="88"/>
      <c r="QLJ85" s="88"/>
      <c r="QLK85" s="88"/>
      <c r="QLL85" s="88"/>
      <c r="QLM85" s="88"/>
      <c r="QLN85" s="88"/>
      <c r="QLO85" s="88"/>
      <c r="QLP85" s="88"/>
      <c r="QLQ85" s="88"/>
      <c r="QLR85" s="88"/>
      <c r="QLS85" s="88"/>
      <c r="QLT85" s="88"/>
      <c r="QLU85" s="88"/>
      <c r="QLV85" s="88"/>
      <c r="QLW85" s="88"/>
      <c r="QLX85" s="88"/>
      <c r="QLY85" s="88"/>
      <c r="QLZ85" s="88"/>
      <c r="QMA85" s="88"/>
      <c r="QMB85" s="88"/>
      <c r="QMC85" s="88"/>
      <c r="QMD85" s="88"/>
      <c r="QME85" s="88"/>
      <c r="QMF85" s="88"/>
      <c r="QMG85" s="88"/>
      <c r="QMH85" s="88"/>
      <c r="QMI85" s="88"/>
      <c r="QMJ85" s="88"/>
      <c r="QMK85" s="88"/>
      <c r="QML85" s="88"/>
      <c r="QMM85" s="88"/>
      <c r="QMN85" s="88"/>
      <c r="QMO85" s="88"/>
      <c r="QMP85" s="88"/>
      <c r="QMQ85" s="88"/>
      <c r="QMR85" s="88"/>
      <c r="QMS85" s="88"/>
      <c r="QMT85" s="88"/>
      <c r="QMU85" s="88"/>
      <c r="QMV85" s="88"/>
      <c r="QMW85" s="88"/>
      <c r="QMX85" s="88"/>
      <c r="QMY85" s="88"/>
      <c r="QMZ85" s="88"/>
      <c r="QNA85" s="88"/>
      <c r="QNB85" s="88"/>
      <c r="QNC85" s="88"/>
      <c r="QND85" s="88"/>
      <c r="QNE85" s="88"/>
      <c r="QNF85" s="88"/>
      <c r="QNG85" s="88"/>
      <c r="QNH85" s="88"/>
      <c r="QNI85" s="88"/>
      <c r="QNJ85" s="88"/>
      <c r="QNK85" s="88"/>
      <c r="QNL85" s="88"/>
      <c r="QNM85" s="88"/>
      <c r="QNN85" s="88"/>
      <c r="QNO85" s="88"/>
      <c r="QNP85" s="88"/>
      <c r="QNQ85" s="88"/>
      <c r="QNR85" s="88"/>
      <c r="QNS85" s="88"/>
      <c r="QNT85" s="88"/>
      <c r="QNU85" s="88"/>
      <c r="QNV85" s="88"/>
      <c r="QNW85" s="88"/>
      <c r="QNX85" s="88"/>
      <c r="QNY85" s="88"/>
      <c r="QNZ85" s="88"/>
      <c r="QOA85" s="88"/>
      <c r="QOB85" s="88"/>
      <c r="QOC85" s="88"/>
      <c r="QOD85" s="88"/>
      <c r="QOE85" s="88"/>
      <c r="QOF85" s="88"/>
      <c r="QOG85" s="88"/>
      <c r="QOH85" s="88"/>
      <c r="QOI85" s="88"/>
      <c r="QOJ85" s="88"/>
      <c r="QOK85" s="88"/>
      <c r="QOL85" s="88"/>
      <c r="QOM85" s="88"/>
      <c r="QON85" s="88"/>
      <c r="QOO85" s="88"/>
      <c r="QOP85" s="88"/>
      <c r="QOQ85" s="88"/>
      <c r="QOR85" s="88"/>
      <c r="QOS85" s="88"/>
      <c r="QOT85" s="88"/>
      <c r="QOU85" s="88"/>
      <c r="QOV85" s="88"/>
      <c r="QOW85" s="88"/>
      <c r="QOX85" s="88"/>
      <c r="QOY85" s="88"/>
      <c r="QOZ85" s="88"/>
      <c r="QPA85" s="88"/>
      <c r="QPB85" s="88"/>
      <c r="QPC85" s="88"/>
      <c r="QPD85" s="88"/>
      <c r="QPE85" s="88"/>
      <c r="QPF85" s="88"/>
      <c r="QPG85" s="88"/>
      <c r="QPH85" s="88"/>
      <c r="QPI85" s="88"/>
      <c r="QPJ85" s="88"/>
      <c r="QPK85" s="88"/>
      <c r="QPL85" s="88"/>
      <c r="QPM85" s="88"/>
      <c r="QPN85" s="88"/>
      <c r="QPO85" s="88"/>
      <c r="QPP85" s="88"/>
      <c r="QPQ85" s="88"/>
      <c r="QPR85" s="88"/>
      <c r="QPS85" s="88"/>
      <c r="QPT85" s="88"/>
      <c r="QPU85" s="88"/>
      <c r="QPV85" s="88"/>
      <c r="QPW85" s="88"/>
      <c r="QPX85" s="88"/>
      <c r="QPY85" s="88"/>
      <c r="QPZ85" s="88"/>
      <c r="QQA85" s="88"/>
      <c r="QQB85" s="88"/>
      <c r="QQC85" s="88"/>
      <c r="QQD85" s="88"/>
      <c r="QQE85" s="88"/>
      <c r="QQF85" s="88"/>
      <c r="QQG85" s="88"/>
      <c r="QQH85" s="88"/>
      <c r="QQI85" s="88"/>
      <c r="QQJ85" s="88"/>
      <c r="QQK85" s="88"/>
      <c r="QQL85" s="88"/>
      <c r="QQM85" s="88"/>
      <c r="QQN85" s="88"/>
      <c r="QQO85" s="88"/>
      <c r="QQP85" s="88"/>
      <c r="QQQ85" s="88"/>
      <c r="QQR85" s="88"/>
      <c r="QQS85" s="88"/>
      <c r="QQT85" s="88"/>
      <c r="QQU85" s="88"/>
      <c r="QQV85" s="88"/>
      <c r="QQW85" s="88"/>
      <c r="QQX85" s="88"/>
      <c r="QQY85" s="88"/>
      <c r="QQZ85" s="88"/>
      <c r="QRA85" s="88"/>
      <c r="QRB85" s="88"/>
      <c r="QRC85" s="88"/>
      <c r="QRD85" s="88"/>
      <c r="QRE85" s="88"/>
      <c r="QRF85" s="88"/>
      <c r="QRG85" s="88"/>
      <c r="QRH85" s="88"/>
      <c r="QRI85" s="88"/>
      <c r="QRJ85" s="88"/>
      <c r="QRK85" s="88"/>
      <c r="QRL85" s="88"/>
      <c r="QRM85" s="88"/>
      <c r="QRN85" s="88"/>
      <c r="QRO85" s="88"/>
      <c r="QRP85" s="88"/>
      <c r="QRQ85" s="88"/>
      <c r="QRR85" s="88"/>
      <c r="QRS85" s="88"/>
      <c r="QRT85" s="88"/>
      <c r="QRU85" s="88"/>
      <c r="QRV85" s="88"/>
      <c r="QRW85" s="88"/>
      <c r="QRX85" s="88"/>
      <c r="QRY85" s="88"/>
      <c r="QRZ85" s="88"/>
      <c r="QSA85" s="88"/>
      <c r="QSB85" s="88"/>
      <c r="QSC85" s="88"/>
      <c r="QSD85" s="88"/>
      <c r="QSE85" s="88"/>
      <c r="QSF85" s="88"/>
      <c r="QSG85" s="88"/>
      <c r="QSH85" s="88"/>
      <c r="QSI85" s="88"/>
      <c r="QSJ85" s="88"/>
      <c r="QSK85" s="88"/>
      <c r="QSL85" s="88"/>
      <c r="QSM85" s="88"/>
      <c r="QSN85" s="88"/>
      <c r="QSO85" s="88"/>
      <c r="QSP85" s="88"/>
      <c r="QSQ85" s="88"/>
      <c r="QSR85" s="88"/>
      <c r="QSS85" s="88"/>
      <c r="QST85" s="88"/>
      <c r="QSU85" s="88"/>
      <c r="QSV85" s="88"/>
      <c r="QSW85" s="88"/>
      <c r="QSX85" s="88"/>
      <c r="QSY85" s="88"/>
      <c r="QSZ85" s="88"/>
      <c r="QTA85" s="88"/>
      <c r="QTB85" s="88"/>
      <c r="QTC85" s="88"/>
      <c r="QTD85" s="88"/>
      <c r="QTE85" s="88"/>
      <c r="QTF85" s="88"/>
      <c r="QTG85" s="88"/>
      <c r="QTH85" s="88"/>
      <c r="QTI85" s="88"/>
      <c r="QTJ85" s="88"/>
      <c r="QTK85" s="88"/>
      <c r="QTL85" s="88"/>
      <c r="QTM85" s="88"/>
      <c r="QTN85" s="88"/>
      <c r="QTO85" s="88"/>
      <c r="QTP85" s="88"/>
      <c r="QTQ85" s="88"/>
      <c r="QTR85" s="88"/>
      <c r="QTS85" s="88"/>
      <c r="QTT85" s="88"/>
      <c r="QTU85" s="88"/>
      <c r="QTV85" s="88"/>
      <c r="QTW85" s="88"/>
      <c r="QTX85" s="88"/>
      <c r="QTY85" s="88"/>
      <c r="QTZ85" s="88"/>
      <c r="QUA85" s="88"/>
      <c r="QUB85" s="88"/>
      <c r="QUC85" s="88"/>
      <c r="QUD85" s="88"/>
      <c r="QUE85" s="88"/>
      <c r="QUF85" s="88"/>
      <c r="QUG85" s="88"/>
      <c r="QUH85" s="88"/>
      <c r="QUI85" s="88"/>
      <c r="QUJ85" s="88"/>
      <c r="QUK85" s="88"/>
      <c r="QUL85" s="88"/>
      <c r="QUM85" s="88"/>
      <c r="QUN85" s="88"/>
      <c r="QUO85" s="88"/>
      <c r="QUP85" s="88"/>
      <c r="QUQ85" s="88"/>
      <c r="QUR85" s="88"/>
      <c r="QUS85" s="88"/>
      <c r="QUT85" s="88"/>
      <c r="QUU85" s="88"/>
      <c r="QUV85" s="88"/>
      <c r="QUW85" s="88"/>
      <c r="QUX85" s="88"/>
      <c r="QUY85" s="88"/>
      <c r="QUZ85" s="88"/>
      <c r="QVA85" s="88"/>
      <c r="QVB85" s="88"/>
      <c r="QVC85" s="88"/>
      <c r="QVD85" s="88"/>
      <c r="QVE85" s="88"/>
      <c r="QVF85" s="88"/>
      <c r="QVG85" s="88"/>
      <c r="QVH85" s="88"/>
      <c r="QVI85" s="88"/>
      <c r="QVJ85" s="88"/>
      <c r="QVK85" s="88"/>
      <c r="QVL85" s="88"/>
      <c r="QVM85" s="88"/>
      <c r="QVN85" s="88"/>
      <c r="QVO85" s="88"/>
      <c r="QVP85" s="88"/>
      <c r="QVQ85" s="88"/>
      <c r="QVR85" s="88"/>
      <c r="QVS85" s="88"/>
      <c r="QVT85" s="88"/>
      <c r="QVU85" s="88"/>
      <c r="QVV85" s="88"/>
      <c r="QVW85" s="88"/>
      <c r="QVX85" s="88"/>
      <c r="QVY85" s="88"/>
      <c r="QVZ85" s="88"/>
      <c r="QWA85" s="88"/>
      <c r="QWB85" s="88"/>
      <c r="QWC85" s="88"/>
      <c r="QWD85" s="88"/>
      <c r="QWE85" s="88"/>
      <c r="QWF85" s="88"/>
      <c r="QWG85" s="88"/>
      <c r="QWH85" s="88"/>
      <c r="QWI85" s="88"/>
      <c r="QWJ85" s="88"/>
      <c r="QWK85" s="88"/>
      <c r="QWL85" s="88"/>
      <c r="QWM85" s="88"/>
      <c r="QWN85" s="88"/>
      <c r="QWO85" s="88"/>
      <c r="QWP85" s="88"/>
      <c r="QWQ85" s="88"/>
      <c r="QWR85" s="88"/>
      <c r="QWS85" s="88"/>
      <c r="QWT85" s="88"/>
      <c r="QWU85" s="88"/>
      <c r="QWV85" s="88"/>
      <c r="QWW85" s="88"/>
      <c r="QWX85" s="88"/>
      <c r="QWY85" s="88"/>
      <c r="QWZ85" s="88"/>
      <c r="QXA85" s="88"/>
      <c r="QXB85" s="88"/>
      <c r="QXC85" s="88"/>
      <c r="QXD85" s="88"/>
      <c r="QXE85" s="88"/>
      <c r="QXF85" s="88"/>
      <c r="QXG85" s="88"/>
      <c r="QXH85" s="88"/>
      <c r="QXI85" s="88"/>
      <c r="QXJ85" s="88"/>
      <c r="QXK85" s="88"/>
      <c r="QXL85" s="88"/>
      <c r="QXM85" s="88"/>
      <c r="QXN85" s="88"/>
      <c r="QXO85" s="88"/>
      <c r="QXP85" s="88"/>
      <c r="QXQ85" s="88"/>
      <c r="QXR85" s="88"/>
      <c r="QXS85" s="88"/>
      <c r="QXT85" s="88"/>
      <c r="QXU85" s="88"/>
      <c r="QXV85" s="88"/>
      <c r="QXW85" s="88"/>
      <c r="QXX85" s="88"/>
      <c r="QXY85" s="88"/>
      <c r="QXZ85" s="88"/>
      <c r="QYA85" s="88"/>
      <c r="QYB85" s="88"/>
      <c r="QYC85" s="88"/>
      <c r="QYD85" s="88"/>
      <c r="QYE85" s="88"/>
      <c r="QYF85" s="88"/>
      <c r="QYG85" s="88"/>
      <c r="QYH85" s="88"/>
      <c r="QYI85" s="88"/>
      <c r="QYJ85" s="88"/>
      <c r="QYK85" s="88"/>
      <c r="QYL85" s="88"/>
      <c r="QYM85" s="88"/>
      <c r="QYN85" s="88"/>
      <c r="QYO85" s="88"/>
      <c r="QYP85" s="88"/>
      <c r="QYQ85" s="88"/>
      <c r="QYR85" s="88"/>
      <c r="QYS85" s="88"/>
      <c r="QYT85" s="88"/>
      <c r="QYU85" s="88"/>
      <c r="QYV85" s="88"/>
      <c r="QYW85" s="88"/>
      <c r="QYX85" s="88"/>
      <c r="QYY85" s="88"/>
      <c r="QYZ85" s="88"/>
      <c r="QZA85" s="88"/>
      <c r="QZB85" s="88"/>
      <c r="QZC85" s="88"/>
      <c r="QZD85" s="88"/>
      <c r="QZE85" s="88"/>
      <c r="QZF85" s="88"/>
      <c r="QZG85" s="88"/>
      <c r="QZH85" s="88"/>
      <c r="QZI85" s="88"/>
      <c r="QZJ85" s="88"/>
      <c r="QZK85" s="88"/>
      <c r="QZL85" s="88"/>
      <c r="QZM85" s="88"/>
      <c r="QZN85" s="88"/>
      <c r="QZO85" s="88"/>
      <c r="QZP85" s="88"/>
      <c r="QZQ85" s="88"/>
      <c r="QZR85" s="88"/>
      <c r="QZS85" s="88"/>
      <c r="QZT85" s="88"/>
      <c r="QZU85" s="88"/>
      <c r="QZV85" s="88"/>
      <c r="QZW85" s="88"/>
      <c r="QZX85" s="88"/>
      <c r="QZY85" s="88"/>
      <c r="QZZ85" s="88"/>
      <c r="RAA85" s="88"/>
      <c r="RAB85" s="88"/>
      <c r="RAC85" s="88"/>
      <c r="RAD85" s="88"/>
      <c r="RAE85" s="88"/>
      <c r="RAF85" s="88"/>
      <c r="RAG85" s="88"/>
      <c r="RAH85" s="88"/>
      <c r="RAI85" s="88"/>
      <c r="RAJ85" s="88"/>
      <c r="RAK85" s="88"/>
      <c r="RAL85" s="88"/>
      <c r="RAM85" s="88"/>
      <c r="RAN85" s="88"/>
      <c r="RAO85" s="88"/>
      <c r="RAP85" s="88"/>
      <c r="RAQ85" s="88"/>
      <c r="RAR85" s="88"/>
      <c r="RAS85" s="88"/>
      <c r="RAT85" s="88"/>
      <c r="RAU85" s="88"/>
      <c r="RAV85" s="88"/>
      <c r="RAW85" s="88"/>
      <c r="RAX85" s="88"/>
      <c r="RAY85" s="88"/>
      <c r="RAZ85" s="88"/>
      <c r="RBA85" s="88"/>
      <c r="RBB85" s="88"/>
      <c r="RBC85" s="88"/>
      <c r="RBD85" s="88"/>
      <c r="RBE85" s="88"/>
      <c r="RBF85" s="88"/>
      <c r="RBG85" s="88"/>
      <c r="RBH85" s="88"/>
      <c r="RBI85" s="88"/>
      <c r="RBJ85" s="88"/>
      <c r="RBK85" s="88"/>
      <c r="RBL85" s="88"/>
      <c r="RBM85" s="88"/>
      <c r="RBN85" s="88"/>
      <c r="RBO85" s="88"/>
      <c r="RBP85" s="88"/>
      <c r="RBQ85" s="88"/>
      <c r="RBR85" s="88"/>
      <c r="RBS85" s="88"/>
      <c r="RBT85" s="88"/>
      <c r="RBU85" s="88"/>
      <c r="RBV85" s="88"/>
      <c r="RBW85" s="88"/>
      <c r="RBX85" s="88"/>
      <c r="RBY85" s="88"/>
      <c r="RBZ85" s="88"/>
      <c r="RCA85" s="88"/>
      <c r="RCB85" s="88"/>
      <c r="RCC85" s="88"/>
      <c r="RCD85" s="88"/>
      <c r="RCE85" s="88"/>
      <c r="RCF85" s="88"/>
      <c r="RCG85" s="88"/>
      <c r="RCH85" s="88"/>
      <c r="RCI85" s="88"/>
      <c r="RCJ85" s="88"/>
      <c r="RCK85" s="88"/>
      <c r="RCL85" s="88"/>
      <c r="RCM85" s="88"/>
      <c r="RCN85" s="88"/>
      <c r="RCO85" s="88"/>
      <c r="RCP85" s="88"/>
      <c r="RCQ85" s="88"/>
      <c r="RCR85" s="88"/>
      <c r="RCS85" s="88"/>
      <c r="RCT85" s="88"/>
      <c r="RCU85" s="88"/>
      <c r="RCV85" s="88"/>
      <c r="RCW85" s="88"/>
      <c r="RCX85" s="88"/>
      <c r="RCY85" s="88"/>
      <c r="RCZ85" s="88"/>
      <c r="RDA85" s="88"/>
      <c r="RDB85" s="88"/>
      <c r="RDC85" s="88"/>
      <c r="RDD85" s="88"/>
      <c r="RDE85" s="88"/>
      <c r="RDF85" s="88"/>
      <c r="RDG85" s="88"/>
      <c r="RDH85" s="88"/>
      <c r="RDI85" s="88"/>
      <c r="RDJ85" s="88"/>
      <c r="RDK85" s="88"/>
      <c r="RDL85" s="88"/>
      <c r="RDM85" s="88"/>
      <c r="RDN85" s="88"/>
      <c r="RDO85" s="88"/>
      <c r="RDP85" s="88"/>
      <c r="RDQ85" s="88"/>
      <c r="RDR85" s="88"/>
      <c r="RDS85" s="88"/>
      <c r="RDT85" s="88"/>
      <c r="RDU85" s="88"/>
      <c r="RDV85" s="88"/>
      <c r="RDW85" s="88"/>
      <c r="RDX85" s="88"/>
      <c r="RDY85" s="88"/>
      <c r="RDZ85" s="88"/>
      <c r="REA85" s="88"/>
      <c r="REB85" s="88"/>
      <c r="REC85" s="88"/>
      <c r="RED85" s="88"/>
      <c r="REE85" s="88"/>
      <c r="REF85" s="88"/>
      <c r="REG85" s="88"/>
      <c r="REH85" s="88"/>
      <c r="REI85" s="88"/>
      <c r="REJ85" s="88"/>
      <c r="REK85" s="88"/>
      <c r="REL85" s="88"/>
      <c r="REM85" s="88"/>
      <c r="REN85" s="88"/>
      <c r="REO85" s="88"/>
      <c r="REP85" s="88"/>
      <c r="REQ85" s="88"/>
      <c r="RER85" s="88"/>
      <c r="RES85" s="88"/>
      <c r="RET85" s="88"/>
      <c r="REU85" s="88"/>
      <c r="REV85" s="88"/>
      <c r="REW85" s="88"/>
      <c r="REX85" s="88"/>
      <c r="REY85" s="88"/>
      <c r="REZ85" s="88"/>
      <c r="RFA85" s="88"/>
      <c r="RFB85" s="88"/>
      <c r="RFC85" s="88"/>
      <c r="RFD85" s="88"/>
      <c r="RFE85" s="88"/>
      <c r="RFF85" s="88"/>
      <c r="RFG85" s="88"/>
      <c r="RFH85" s="88"/>
      <c r="RFI85" s="88"/>
      <c r="RFJ85" s="88"/>
      <c r="RFK85" s="88"/>
      <c r="RFL85" s="88"/>
      <c r="RFM85" s="88"/>
      <c r="RFN85" s="88"/>
      <c r="RFO85" s="88"/>
      <c r="RFP85" s="88"/>
      <c r="RFQ85" s="88"/>
      <c r="RFR85" s="88"/>
      <c r="RFS85" s="88"/>
      <c r="RFT85" s="88"/>
      <c r="RFU85" s="88"/>
      <c r="RFV85" s="88"/>
      <c r="RFW85" s="88"/>
      <c r="RFX85" s="88"/>
      <c r="RFY85" s="88"/>
      <c r="RFZ85" s="88"/>
      <c r="RGA85" s="88"/>
      <c r="RGB85" s="88"/>
      <c r="RGC85" s="88"/>
      <c r="RGD85" s="88"/>
      <c r="RGE85" s="88"/>
      <c r="RGF85" s="88"/>
      <c r="RGG85" s="88"/>
      <c r="RGH85" s="88"/>
      <c r="RGI85" s="88"/>
      <c r="RGJ85" s="88"/>
      <c r="RGK85" s="88"/>
      <c r="RGL85" s="88"/>
      <c r="RGM85" s="88"/>
      <c r="RGN85" s="88"/>
      <c r="RGO85" s="88"/>
      <c r="RGP85" s="88"/>
      <c r="RGQ85" s="88"/>
      <c r="RGR85" s="88"/>
      <c r="RGS85" s="88"/>
      <c r="RGT85" s="88"/>
      <c r="RGU85" s="88"/>
      <c r="RGV85" s="88"/>
      <c r="RGW85" s="88"/>
      <c r="RGX85" s="88"/>
      <c r="RGY85" s="88"/>
      <c r="RGZ85" s="88"/>
      <c r="RHA85" s="88"/>
      <c r="RHB85" s="88"/>
      <c r="RHC85" s="88"/>
      <c r="RHD85" s="88"/>
      <c r="RHE85" s="88"/>
      <c r="RHF85" s="88"/>
      <c r="RHG85" s="88"/>
      <c r="RHH85" s="88"/>
      <c r="RHI85" s="88"/>
      <c r="RHJ85" s="88"/>
      <c r="RHK85" s="88"/>
      <c r="RHL85" s="88"/>
      <c r="RHM85" s="88"/>
      <c r="RHN85" s="88"/>
      <c r="RHO85" s="88"/>
      <c r="RHP85" s="88"/>
      <c r="RHQ85" s="88"/>
      <c r="RHR85" s="88"/>
      <c r="RHS85" s="88"/>
      <c r="RHT85" s="88"/>
      <c r="RHU85" s="88"/>
      <c r="RHV85" s="88"/>
      <c r="RHW85" s="88"/>
      <c r="RHX85" s="88"/>
      <c r="RHY85" s="88"/>
      <c r="RHZ85" s="88"/>
      <c r="RIA85" s="88"/>
      <c r="RIB85" s="88"/>
      <c r="RIC85" s="88"/>
      <c r="RID85" s="88"/>
      <c r="RIE85" s="88"/>
      <c r="RIF85" s="88"/>
      <c r="RIG85" s="88"/>
      <c r="RIH85" s="88"/>
      <c r="RII85" s="88"/>
      <c r="RIJ85" s="88"/>
      <c r="RIK85" s="88"/>
      <c r="RIL85" s="88"/>
      <c r="RIM85" s="88"/>
      <c r="RIN85" s="88"/>
      <c r="RIO85" s="88"/>
      <c r="RIP85" s="88"/>
      <c r="RIQ85" s="88"/>
      <c r="RIR85" s="88"/>
      <c r="RIS85" s="88"/>
      <c r="RIT85" s="88"/>
      <c r="RIU85" s="88"/>
      <c r="RIV85" s="88"/>
      <c r="RIW85" s="88"/>
      <c r="RIX85" s="88"/>
      <c r="RIY85" s="88"/>
      <c r="RIZ85" s="88"/>
      <c r="RJA85" s="88"/>
      <c r="RJB85" s="88"/>
      <c r="RJC85" s="88"/>
      <c r="RJD85" s="88"/>
      <c r="RJE85" s="88"/>
      <c r="RJF85" s="88"/>
      <c r="RJG85" s="88"/>
      <c r="RJH85" s="88"/>
      <c r="RJI85" s="88"/>
      <c r="RJJ85" s="88"/>
      <c r="RJK85" s="88"/>
      <c r="RJL85" s="88"/>
      <c r="RJM85" s="88"/>
      <c r="RJN85" s="88"/>
      <c r="RJO85" s="88"/>
      <c r="RJP85" s="88"/>
      <c r="RJQ85" s="88"/>
      <c r="RJR85" s="88"/>
      <c r="RJS85" s="88"/>
      <c r="RJT85" s="88"/>
      <c r="RJU85" s="88"/>
      <c r="RJV85" s="88"/>
      <c r="RJW85" s="88"/>
      <c r="RJX85" s="88"/>
      <c r="RJY85" s="88"/>
      <c r="RJZ85" s="88"/>
      <c r="RKA85" s="88"/>
      <c r="RKB85" s="88"/>
      <c r="RKC85" s="88"/>
      <c r="RKD85" s="88"/>
      <c r="RKE85" s="88"/>
      <c r="RKF85" s="88"/>
      <c r="RKG85" s="88"/>
      <c r="RKH85" s="88"/>
      <c r="RKI85" s="88"/>
      <c r="RKJ85" s="88"/>
      <c r="RKK85" s="88"/>
      <c r="RKL85" s="88"/>
      <c r="RKM85" s="88"/>
      <c r="RKN85" s="88"/>
      <c r="RKO85" s="88"/>
      <c r="RKP85" s="88"/>
      <c r="RKQ85" s="88"/>
      <c r="RKR85" s="88"/>
      <c r="RKS85" s="88"/>
      <c r="RKT85" s="88"/>
      <c r="RKU85" s="88"/>
      <c r="RKV85" s="88"/>
      <c r="RKW85" s="88"/>
      <c r="RKX85" s="88"/>
      <c r="RKY85" s="88"/>
      <c r="RKZ85" s="88"/>
      <c r="RLA85" s="88"/>
      <c r="RLB85" s="88"/>
      <c r="RLC85" s="88"/>
      <c r="RLD85" s="88"/>
      <c r="RLE85" s="88"/>
      <c r="RLF85" s="88"/>
      <c r="RLG85" s="88"/>
      <c r="RLH85" s="88"/>
      <c r="RLI85" s="88"/>
      <c r="RLJ85" s="88"/>
      <c r="RLK85" s="88"/>
      <c r="RLL85" s="88"/>
      <c r="RLM85" s="88"/>
      <c r="RLN85" s="88"/>
      <c r="RLO85" s="88"/>
      <c r="RLP85" s="88"/>
      <c r="RLQ85" s="88"/>
      <c r="RLR85" s="88"/>
      <c r="RLS85" s="88"/>
      <c r="RLT85" s="88"/>
      <c r="RLU85" s="88"/>
      <c r="RLV85" s="88"/>
      <c r="RLW85" s="88"/>
      <c r="RLX85" s="88"/>
      <c r="RLY85" s="88"/>
      <c r="RLZ85" s="88"/>
      <c r="RMA85" s="88"/>
      <c r="RMB85" s="88"/>
      <c r="RMC85" s="88"/>
      <c r="RMD85" s="88"/>
      <c r="RME85" s="88"/>
      <c r="RMF85" s="88"/>
      <c r="RMG85" s="88"/>
      <c r="RMH85" s="88"/>
      <c r="RMI85" s="88"/>
      <c r="RMJ85" s="88"/>
      <c r="RMK85" s="88"/>
      <c r="RML85" s="88"/>
      <c r="RMM85" s="88"/>
      <c r="RMN85" s="88"/>
      <c r="RMO85" s="88"/>
      <c r="RMP85" s="88"/>
      <c r="RMQ85" s="88"/>
      <c r="RMR85" s="88"/>
      <c r="RMS85" s="88"/>
      <c r="RMT85" s="88"/>
      <c r="RMU85" s="88"/>
      <c r="RMV85" s="88"/>
      <c r="RMW85" s="88"/>
      <c r="RMX85" s="88"/>
      <c r="RMY85" s="88"/>
      <c r="RMZ85" s="88"/>
      <c r="RNA85" s="88"/>
      <c r="RNB85" s="88"/>
      <c r="RNC85" s="88"/>
      <c r="RND85" s="88"/>
      <c r="RNE85" s="88"/>
      <c r="RNF85" s="88"/>
      <c r="RNG85" s="88"/>
      <c r="RNH85" s="88"/>
      <c r="RNI85" s="88"/>
      <c r="RNJ85" s="88"/>
      <c r="RNK85" s="88"/>
      <c r="RNL85" s="88"/>
      <c r="RNM85" s="88"/>
      <c r="RNN85" s="88"/>
      <c r="RNO85" s="88"/>
      <c r="RNP85" s="88"/>
      <c r="RNQ85" s="88"/>
      <c r="RNR85" s="88"/>
      <c r="RNS85" s="88"/>
      <c r="RNT85" s="88"/>
      <c r="RNU85" s="88"/>
      <c r="RNV85" s="88"/>
      <c r="RNW85" s="88"/>
      <c r="RNX85" s="88"/>
      <c r="RNY85" s="88"/>
      <c r="RNZ85" s="88"/>
      <c r="ROA85" s="88"/>
      <c r="ROB85" s="88"/>
      <c r="ROC85" s="88"/>
      <c r="ROD85" s="88"/>
      <c r="ROE85" s="88"/>
      <c r="ROF85" s="88"/>
      <c r="ROG85" s="88"/>
      <c r="ROH85" s="88"/>
      <c r="ROI85" s="88"/>
      <c r="ROJ85" s="88"/>
      <c r="ROK85" s="88"/>
      <c r="ROL85" s="88"/>
      <c r="ROM85" s="88"/>
      <c r="RON85" s="88"/>
      <c r="ROO85" s="88"/>
      <c r="ROP85" s="88"/>
      <c r="ROQ85" s="88"/>
      <c r="ROR85" s="88"/>
      <c r="ROS85" s="88"/>
      <c r="ROT85" s="88"/>
      <c r="ROU85" s="88"/>
      <c r="ROV85" s="88"/>
      <c r="ROW85" s="88"/>
      <c r="ROX85" s="88"/>
      <c r="ROY85" s="88"/>
      <c r="ROZ85" s="88"/>
      <c r="RPA85" s="88"/>
      <c r="RPB85" s="88"/>
      <c r="RPC85" s="88"/>
      <c r="RPD85" s="88"/>
      <c r="RPE85" s="88"/>
      <c r="RPF85" s="88"/>
      <c r="RPG85" s="88"/>
      <c r="RPH85" s="88"/>
      <c r="RPI85" s="88"/>
      <c r="RPJ85" s="88"/>
      <c r="RPK85" s="88"/>
      <c r="RPL85" s="88"/>
      <c r="RPM85" s="88"/>
      <c r="RPN85" s="88"/>
      <c r="RPO85" s="88"/>
      <c r="RPP85" s="88"/>
      <c r="RPQ85" s="88"/>
      <c r="RPR85" s="88"/>
      <c r="RPS85" s="88"/>
      <c r="RPT85" s="88"/>
      <c r="RPU85" s="88"/>
      <c r="RPV85" s="88"/>
      <c r="RPW85" s="88"/>
      <c r="RPX85" s="88"/>
      <c r="RPY85" s="88"/>
      <c r="RPZ85" s="88"/>
      <c r="RQA85" s="88"/>
      <c r="RQB85" s="88"/>
      <c r="RQC85" s="88"/>
      <c r="RQD85" s="88"/>
      <c r="RQE85" s="88"/>
      <c r="RQF85" s="88"/>
      <c r="RQG85" s="88"/>
      <c r="RQH85" s="88"/>
      <c r="RQI85" s="88"/>
      <c r="RQJ85" s="88"/>
      <c r="RQK85" s="88"/>
      <c r="RQL85" s="88"/>
      <c r="RQM85" s="88"/>
      <c r="RQN85" s="88"/>
      <c r="RQO85" s="88"/>
      <c r="RQP85" s="88"/>
      <c r="RQQ85" s="88"/>
      <c r="RQR85" s="88"/>
      <c r="RQS85" s="88"/>
      <c r="RQT85" s="88"/>
      <c r="RQU85" s="88"/>
      <c r="RQV85" s="88"/>
      <c r="RQW85" s="88"/>
      <c r="RQX85" s="88"/>
      <c r="RQY85" s="88"/>
      <c r="RQZ85" s="88"/>
      <c r="RRA85" s="88"/>
      <c r="RRB85" s="88"/>
      <c r="RRC85" s="88"/>
      <c r="RRD85" s="88"/>
      <c r="RRE85" s="88"/>
      <c r="RRF85" s="88"/>
      <c r="RRG85" s="88"/>
      <c r="RRH85" s="88"/>
      <c r="RRI85" s="88"/>
      <c r="RRJ85" s="88"/>
      <c r="RRK85" s="88"/>
      <c r="RRL85" s="88"/>
      <c r="RRM85" s="88"/>
      <c r="RRN85" s="88"/>
      <c r="RRO85" s="88"/>
      <c r="RRP85" s="88"/>
      <c r="RRQ85" s="88"/>
      <c r="RRR85" s="88"/>
      <c r="RRS85" s="88"/>
      <c r="RRT85" s="88"/>
      <c r="RRU85" s="88"/>
      <c r="RRV85" s="88"/>
      <c r="RRW85" s="88"/>
      <c r="RRX85" s="88"/>
      <c r="RRY85" s="88"/>
      <c r="RRZ85" s="88"/>
      <c r="RSA85" s="88"/>
      <c r="RSB85" s="88"/>
      <c r="RSC85" s="88"/>
      <c r="RSD85" s="88"/>
      <c r="RSE85" s="88"/>
      <c r="RSF85" s="88"/>
      <c r="RSG85" s="88"/>
      <c r="RSH85" s="88"/>
      <c r="RSI85" s="88"/>
      <c r="RSJ85" s="88"/>
      <c r="RSK85" s="88"/>
      <c r="RSL85" s="88"/>
      <c r="RSM85" s="88"/>
      <c r="RSN85" s="88"/>
      <c r="RSO85" s="88"/>
      <c r="RSP85" s="88"/>
      <c r="RSQ85" s="88"/>
      <c r="RSR85" s="88"/>
      <c r="RSS85" s="88"/>
      <c r="RST85" s="88"/>
      <c r="RSU85" s="88"/>
      <c r="RSV85" s="88"/>
      <c r="RSW85" s="88"/>
      <c r="RSX85" s="88"/>
      <c r="RSY85" s="88"/>
      <c r="RSZ85" s="88"/>
      <c r="RTA85" s="88"/>
      <c r="RTB85" s="88"/>
      <c r="RTC85" s="88"/>
      <c r="RTD85" s="88"/>
      <c r="RTE85" s="88"/>
      <c r="RTF85" s="88"/>
      <c r="RTG85" s="88"/>
      <c r="RTH85" s="88"/>
      <c r="RTI85" s="88"/>
      <c r="RTJ85" s="88"/>
      <c r="RTK85" s="88"/>
      <c r="RTL85" s="88"/>
      <c r="RTM85" s="88"/>
      <c r="RTN85" s="88"/>
      <c r="RTO85" s="88"/>
      <c r="RTP85" s="88"/>
      <c r="RTQ85" s="88"/>
      <c r="RTR85" s="88"/>
      <c r="RTS85" s="88"/>
      <c r="RTT85" s="88"/>
      <c r="RTU85" s="88"/>
      <c r="RTV85" s="88"/>
      <c r="RTW85" s="88"/>
      <c r="RTX85" s="88"/>
      <c r="RTY85" s="88"/>
      <c r="RTZ85" s="88"/>
      <c r="RUA85" s="88"/>
      <c r="RUB85" s="88"/>
      <c r="RUC85" s="88"/>
      <c r="RUD85" s="88"/>
      <c r="RUE85" s="88"/>
      <c r="RUF85" s="88"/>
      <c r="RUG85" s="88"/>
      <c r="RUH85" s="88"/>
      <c r="RUI85" s="88"/>
      <c r="RUJ85" s="88"/>
      <c r="RUK85" s="88"/>
      <c r="RUL85" s="88"/>
      <c r="RUM85" s="88"/>
      <c r="RUN85" s="88"/>
      <c r="RUO85" s="88"/>
      <c r="RUP85" s="88"/>
      <c r="RUQ85" s="88"/>
      <c r="RUR85" s="88"/>
      <c r="RUS85" s="88"/>
      <c r="RUT85" s="88"/>
      <c r="RUU85" s="88"/>
      <c r="RUV85" s="88"/>
      <c r="RUW85" s="88"/>
      <c r="RUX85" s="88"/>
      <c r="RUY85" s="88"/>
      <c r="RUZ85" s="88"/>
      <c r="RVA85" s="88"/>
      <c r="RVB85" s="88"/>
      <c r="RVC85" s="88"/>
      <c r="RVD85" s="88"/>
      <c r="RVE85" s="88"/>
      <c r="RVF85" s="88"/>
      <c r="RVG85" s="88"/>
      <c r="RVH85" s="88"/>
      <c r="RVI85" s="88"/>
      <c r="RVJ85" s="88"/>
      <c r="RVK85" s="88"/>
      <c r="RVL85" s="88"/>
      <c r="RVM85" s="88"/>
      <c r="RVN85" s="88"/>
      <c r="RVO85" s="88"/>
      <c r="RVP85" s="88"/>
      <c r="RVQ85" s="88"/>
      <c r="RVR85" s="88"/>
      <c r="RVS85" s="88"/>
      <c r="RVT85" s="88"/>
      <c r="RVU85" s="88"/>
      <c r="RVV85" s="88"/>
      <c r="RVW85" s="88"/>
      <c r="RVX85" s="88"/>
      <c r="RVY85" s="88"/>
      <c r="RVZ85" s="88"/>
      <c r="RWA85" s="88"/>
      <c r="RWB85" s="88"/>
      <c r="RWC85" s="88"/>
      <c r="RWD85" s="88"/>
      <c r="RWE85" s="88"/>
      <c r="RWF85" s="88"/>
      <c r="RWG85" s="88"/>
      <c r="RWH85" s="88"/>
      <c r="RWI85" s="88"/>
      <c r="RWJ85" s="88"/>
      <c r="RWK85" s="88"/>
      <c r="RWL85" s="88"/>
      <c r="RWM85" s="88"/>
      <c r="RWN85" s="88"/>
      <c r="RWO85" s="88"/>
      <c r="RWP85" s="88"/>
      <c r="RWQ85" s="88"/>
      <c r="RWR85" s="88"/>
      <c r="RWS85" s="88"/>
      <c r="RWT85" s="88"/>
      <c r="RWU85" s="88"/>
      <c r="RWV85" s="88"/>
      <c r="RWW85" s="88"/>
      <c r="RWX85" s="88"/>
      <c r="RWY85" s="88"/>
      <c r="RWZ85" s="88"/>
      <c r="RXA85" s="88"/>
      <c r="RXB85" s="88"/>
      <c r="RXC85" s="88"/>
      <c r="RXD85" s="88"/>
      <c r="RXE85" s="88"/>
      <c r="RXF85" s="88"/>
      <c r="RXG85" s="88"/>
      <c r="RXH85" s="88"/>
      <c r="RXI85" s="88"/>
      <c r="RXJ85" s="88"/>
      <c r="RXK85" s="88"/>
      <c r="RXL85" s="88"/>
      <c r="RXM85" s="88"/>
      <c r="RXN85" s="88"/>
      <c r="RXO85" s="88"/>
      <c r="RXP85" s="88"/>
      <c r="RXQ85" s="88"/>
      <c r="RXR85" s="88"/>
      <c r="RXS85" s="88"/>
      <c r="RXT85" s="88"/>
      <c r="RXU85" s="88"/>
      <c r="RXV85" s="88"/>
      <c r="RXW85" s="88"/>
      <c r="RXX85" s="88"/>
      <c r="RXY85" s="88"/>
      <c r="RXZ85" s="88"/>
      <c r="RYA85" s="88"/>
      <c r="RYB85" s="88"/>
      <c r="RYC85" s="88"/>
      <c r="RYD85" s="88"/>
      <c r="RYE85" s="88"/>
      <c r="RYF85" s="88"/>
      <c r="RYG85" s="88"/>
      <c r="RYH85" s="88"/>
      <c r="RYI85" s="88"/>
      <c r="RYJ85" s="88"/>
      <c r="RYK85" s="88"/>
      <c r="RYL85" s="88"/>
      <c r="RYM85" s="88"/>
      <c r="RYN85" s="88"/>
      <c r="RYO85" s="88"/>
      <c r="RYP85" s="88"/>
      <c r="RYQ85" s="88"/>
      <c r="RYR85" s="88"/>
      <c r="RYS85" s="88"/>
      <c r="RYT85" s="88"/>
      <c r="RYU85" s="88"/>
      <c r="RYV85" s="88"/>
      <c r="RYW85" s="88"/>
      <c r="RYX85" s="88"/>
      <c r="RYY85" s="88"/>
      <c r="RYZ85" s="88"/>
      <c r="RZA85" s="88"/>
      <c r="RZB85" s="88"/>
      <c r="RZC85" s="88"/>
      <c r="RZD85" s="88"/>
      <c r="RZE85" s="88"/>
      <c r="RZF85" s="88"/>
      <c r="RZG85" s="88"/>
      <c r="RZH85" s="88"/>
      <c r="RZI85" s="88"/>
      <c r="RZJ85" s="88"/>
      <c r="RZK85" s="88"/>
      <c r="RZL85" s="88"/>
      <c r="RZM85" s="88"/>
      <c r="RZN85" s="88"/>
      <c r="RZO85" s="88"/>
      <c r="RZP85" s="88"/>
      <c r="RZQ85" s="88"/>
      <c r="RZR85" s="88"/>
      <c r="RZS85" s="88"/>
      <c r="RZT85" s="88"/>
      <c r="RZU85" s="88"/>
      <c r="RZV85" s="88"/>
      <c r="RZW85" s="88"/>
      <c r="RZX85" s="88"/>
      <c r="RZY85" s="88"/>
      <c r="RZZ85" s="88"/>
      <c r="SAA85" s="88"/>
      <c r="SAB85" s="88"/>
      <c r="SAC85" s="88"/>
      <c r="SAD85" s="88"/>
      <c r="SAE85" s="88"/>
      <c r="SAF85" s="88"/>
      <c r="SAG85" s="88"/>
      <c r="SAH85" s="88"/>
      <c r="SAI85" s="88"/>
      <c r="SAJ85" s="88"/>
      <c r="SAK85" s="88"/>
      <c r="SAL85" s="88"/>
      <c r="SAM85" s="88"/>
      <c r="SAN85" s="88"/>
      <c r="SAO85" s="88"/>
      <c r="SAP85" s="88"/>
      <c r="SAQ85" s="88"/>
      <c r="SAR85" s="88"/>
      <c r="SAS85" s="88"/>
      <c r="SAT85" s="88"/>
      <c r="SAU85" s="88"/>
      <c r="SAV85" s="88"/>
      <c r="SAW85" s="88"/>
      <c r="SAX85" s="88"/>
      <c r="SAY85" s="88"/>
      <c r="SAZ85" s="88"/>
      <c r="SBA85" s="88"/>
      <c r="SBB85" s="88"/>
      <c r="SBC85" s="88"/>
      <c r="SBD85" s="88"/>
      <c r="SBE85" s="88"/>
      <c r="SBF85" s="88"/>
      <c r="SBG85" s="88"/>
      <c r="SBH85" s="88"/>
      <c r="SBI85" s="88"/>
      <c r="SBJ85" s="88"/>
      <c r="SBK85" s="88"/>
      <c r="SBL85" s="88"/>
      <c r="SBM85" s="88"/>
      <c r="SBN85" s="88"/>
      <c r="SBO85" s="88"/>
      <c r="SBP85" s="88"/>
      <c r="SBQ85" s="88"/>
      <c r="SBR85" s="88"/>
      <c r="SBS85" s="88"/>
      <c r="SBT85" s="88"/>
      <c r="SBU85" s="88"/>
      <c r="SBV85" s="88"/>
      <c r="SBW85" s="88"/>
      <c r="SBX85" s="88"/>
      <c r="SBY85" s="88"/>
      <c r="SBZ85" s="88"/>
      <c r="SCA85" s="88"/>
      <c r="SCB85" s="88"/>
      <c r="SCC85" s="88"/>
      <c r="SCD85" s="88"/>
      <c r="SCE85" s="88"/>
      <c r="SCF85" s="88"/>
      <c r="SCG85" s="88"/>
      <c r="SCH85" s="88"/>
      <c r="SCI85" s="88"/>
      <c r="SCJ85" s="88"/>
      <c r="SCK85" s="88"/>
      <c r="SCL85" s="88"/>
      <c r="SCM85" s="88"/>
      <c r="SCN85" s="88"/>
      <c r="SCO85" s="88"/>
      <c r="SCP85" s="88"/>
      <c r="SCQ85" s="88"/>
      <c r="SCR85" s="88"/>
      <c r="SCS85" s="88"/>
      <c r="SCT85" s="88"/>
      <c r="SCU85" s="88"/>
      <c r="SCV85" s="88"/>
      <c r="SCW85" s="88"/>
      <c r="SCX85" s="88"/>
      <c r="SCY85" s="88"/>
      <c r="SCZ85" s="88"/>
      <c r="SDA85" s="88"/>
      <c r="SDB85" s="88"/>
      <c r="SDC85" s="88"/>
      <c r="SDD85" s="88"/>
      <c r="SDE85" s="88"/>
      <c r="SDF85" s="88"/>
      <c r="SDG85" s="88"/>
      <c r="SDH85" s="88"/>
      <c r="SDI85" s="88"/>
      <c r="SDJ85" s="88"/>
      <c r="SDK85" s="88"/>
      <c r="SDL85" s="88"/>
      <c r="SDM85" s="88"/>
      <c r="SDN85" s="88"/>
      <c r="SDO85" s="88"/>
      <c r="SDP85" s="88"/>
      <c r="SDQ85" s="88"/>
      <c r="SDR85" s="88"/>
      <c r="SDS85" s="88"/>
      <c r="SDT85" s="88"/>
      <c r="SDU85" s="88"/>
      <c r="SDV85" s="88"/>
      <c r="SDW85" s="88"/>
      <c r="SDX85" s="88"/>
      <c r="SDY85" s="88"/>
      <c r="SDZ85" s="88"/>
      <c r="SEA85" s="88"/>
      <c r="SEB85" s="88"/>
      <c r="SEC85" s="88"/>
      <c r="SED85" s="88"/>
      <c r="SEE85" s="88"/>
      <c r="SEF85" s="88"/>
      <c r="SEG85" s="88"/>
      <c r="SEH85" s="88"/>
      <c r="SEI85" s="88"/>
      <c r="SEJ85" s="88"/>
      <c r="SEK85" s="88"/>
      <c r="SEL85" s="88"/>
      <c r="SEM85" s="88"/>
      <c r="SEN85" s="88"/>
      <c r="SEO85" s="88"/>
      <c r="SEP85" s="88"/>
      <c r="SEQ85" s="88"/>
      <c r="SER85" s="88"/>
      <c r="SES85" s="88"/>
      <c r="SET85" s="88"/>
      <c r="SEU85" s="88"/>
      <c r="SEV85" s="88"/>
      <c r="SEW85" s="88"/>
      <c r="SEX85" s="88"/>
      <c r="SEY85" s="88"/>
      <c r="SEZ85" s="88"/>
      <c r="SFA85" s="88"/>
      <c r="SFB85" s="88"/>
      <c r="SFC85" s="88"/>
      <c r="SFD85" s="88"/>
      <c r="SFE85" s="88"/>
      <c r="SFF85" s="88"/>
      <c r="SFG85" s="88"/>
      <c r="SFH85" s="88"/>
      <c r="SFI85" s="88"/>
      <c r="SFJ85" s="88"/>
      <c r="SFK85" s="88"/>
      <c r="SFL85" s="88"/>
      <c r="SFM85" s="88"/>
      <c r="SFN85" s="88"/>
      <c r="SFO85" s="88"/>
      <c r="SFP85" s="88"/>
      <c r="SFQ85" s="88"/>
      <c r="SFR85" s="88"/>
      <c r="SFS85" s="88"/>
      <c r="SFT85" s="88"/>
      <c r="SFU85" s="88"/>
      <c r="SFV85" s="88"/>
      <c r="SFW85" s="88"/>
      <c r="SFX85" s="88"/>
      <c r="SFY85" s="88"/>
      <c r="SFZ85" s="88"/>
      <c r="SGA85" s="88"/>
      <c r="SGB85" s="88"/>
      <c r="SGC85" s="88"/>
      <c r="SGD85" s="88"/>
      <c r="SGE85" s="88"/>
      <c r="SGF85" s="88"/>
      <c r="SGG85" s="88"/>
      <c r="SGH85" s="88"/>
      <c r="SGI85" s="88"/>
      <c r="SGJ85" s="88"/>
      <c r="SGK85" s="88"/>
      <c r="SGL85" s="88"/>
      <c r="SGM85" s="88"/>
      <c r="SGN85" s="88"/>
      <c r="SGO85" s="88"/>
      <c r="SGP85" s="88"/>
      <c r="SGQ85" s="88"/>
      <c r="SGR85" s="88"/>
      <c r="SGS85" s="88"/>
      <c r="SGT85" s="88"/>
      <c r="SGU85" s="88"/>
      <c r="SGV85" s="88"/>
      <c r="SGW85" s="88"/>
      <c r="SGX85" s="88"/>
      <c r="SGY85" s="88"/>
      <c r="SGZ85" s="88"/>
      <c r="SHA85" s="88"/>
      <c r="SHB85" s="88"/>
      <c r="SHC85" s="88"/>
      <c r="SHD85" s="88"/>
      <c r="SHE85" s="88"/>
      <c r="SHF85" s="88"/>
      <c r="SHG85" s="88"/>
      <c r="SHH85" s="88"/>
      <c r="SHI85" s="88"/>
      <c r="SHJ85" s="88"/>
      <c r="SHK85" s="88"/>
      <c r="SHL85" s="88"/>
      <c r="SHM85" s="88"/>
      <c r="SHN85" s="88"/>
      <c r="SHO85" s="88"/>
      <c r="SHP85" s="88"/>
      <c r="SHQ85" s="88"/>
      <c r="SHR85" s="88"/>
      <c r="SHS85" s="88"/>
      <c r="SHT85" s="88"/>
      <c r="SHU85" s="88"/>
      <c r="SHV85" s="88"/>
      <c r="SHW85" s="88"/>
      <c r="SHX85" s="88"/>
      <c r="SHY85" s="88"/>
      <c r="SHZ85" s="88"/>
      <c r="SIA85" s="88"/>
      <c r="SIB85" s="88"/>
      <c r="SIC85" s="88"/>
      <c r="SID85" s="88"/>
      <c r="SIE85" s="88"/>
      <c r="SIF85" s="88"/>
      <c r="SIG85" s="88"/>
      <c r="SIH85" s="88"/>
      <c r="SII85" s="88"/>
      <c r="SIJ85" s="88"/>
      <c r="SIK85" s="88"/>
      <c r="SIL85" s="88"/>
      <c r="SIM85" s="88"/>
      <c r="SIN85" s="88"/>
      <c r="SIO85" s="88"/>
      <c r="SIP85" s="88"/>
      <c r="SIQ85" s="88"/>
      <c r="SIR85" s="88"/>
      <c r="SIS85" s="88"/>
      <c r="SIT85" s="88"/>
      <c r="SIU85" s="88"/>
      <c r="SIV85" s="88"/>
      <c r="SIW85" s="88"/>
      <c r="SIX85" s="88"/>
      <c r="SIY85" s="88"/>
      <c r="SIZ85" s="88"/>
      <c r="SJA85" s="88"/>
      <c r="SJB85" s="88"/>
      <c r="SJC85" s="88"/>
      <c r="SJD85" s="88"/>
      <c r="SJE85" s="88"/>
      <c r="SJF85" s="88"/>
      <c r="SJG85" s="88"/>
      <c r="SJH85" s="88"/>
      <c r="SJI85" s="88"/>
      <c r="SJJ85" s="88"/>
      <c r="SJK85" s="88"/>
      <c r="SJL85" s="88"/>
      <c r="SJM85" s="88"/>
      <c r="SJN85" s="88"/>
      <c r="SJO85" s="88"/>
      <c r="SJP85" s="88"/>
      <c r="SJQ85" s="88"/>
      <c r="SJR85" s="88"/>
      <c r="SJS85" s="88"/>
      <c r="SJT85" s="88"/>
      <c r="SJU85" s="88"/>
      <c r="SJV85" s="88"/>
      <c r="SJW85" s="88"/>
      <c r="SJX85" s="88"/>
      <c r="SJY85" s="88"/>
      <c r="SJZ85" s="88"/>
      <c r="SKA85" s="88"/>
      <c r="SKB85" s="88"/>
      <c r="SKC85" s="88"/>
      <c r="SKD85" s="88"/>
      <c r="SKE85" s="88"/>
      <c r="SKF85" s="88"/>
      <c r="SKG85" s="88"/>
      <c r="SKH85" s="88"/>
      <c r="SKI85" s="88"/>
      <c r="SKJ85" s="88"/>
      <c r="SKK85" s="88"/>
      <c r="SKL85" s="88"/>
      <c r="SKM85" s="88"/>
      <c r="SKN85" s="88"/>
      <c r="SKO85" s="88"/>
      <c r="SKP85" s="88"/>
      <c r="SKQ85" s="88"/>
      <c r="SKR85" s="88"/>
      <c r="SKS85" s="88"/>
      <c r="SKT85" s="88"/>
      <c r="SKU85" s="88"/>
      <c r="SKV85" s="88"/>
      <c r="SKW85" s="88"/>
      <c r="SKX85" s="88"/>
      <c r="SKY85" s="88"/>
      <c r="SKZ85" s="88"/>
      <c r="SLA85" s="88"/>
      <c r="SLB85" s="88"/>
      <c r="SLC85" s="88"/>
      <c r="SLD85" s="88"/>
      <c r="SLE85" s="88"/>
      <c r="SLF85" s="88"/>
      <c r="SLG85" s="88"/>
      <c r="SLH85" s="88"/>
      <c r="SLI85" s="88"/>
      <c r="SLJ85" s="88"/>
      <c r="SLK85" s="88"/>
      <c r="SLL85" s="88"/>
      <c r="SLM85" s="88"/>
      <c r="SLN85" s="88"/>
      <c r="SLO85" s="88"/>
      <c r="SLP85" s="88"/>
      <c r="SLQ85" s="88"/>
      <c r="SLR85" s="88"/>
      <c r="SLS85" s="88"/>
      <c r="SLT85" s="88"/>
      <c r="SLU85" s="88"/>
      <c r="SLV85" s="88"/>
      <c r="SLW85" s="88"/>
      <c r="SLX85" s="88"/>
      <c r="SLY85" s="88"/>
      <c r="SLZ85" s="88"/>
      <c r="SMA85" s="88"/>
      <c r="SMB85" s="88"/>
      <c r="SMC85" s="88"/>
      <c r="SMD85" s="88"/>
      <c r="SME85" s="88"/>
      <c r="SMF85" s="88"/>
      <c r="SMG85" s="88"/>
      <c r="SMH85" s="88"/>
      <c r="SMI85" s="88"/>
      <c r="SMJ85" s="88"/>
      <c r="SMK85" s="88"/>
      <c r="SML85" s="88"/>
      <c r="SMM85" s="88"/>
      <c r="SMN85" s="88"/>
      <c r="SMO85" s="88"/>
      <c r="SMP85" s="88"/>
      <c r="SMQ85" s="88"/>
      <c r="SMR85" s="88"/>
      <c r="SMS85" s="88"/>
      <c r="SMT85" s="88"/>
      <c r="SMU85" s="88"/>
      <c r="SMV85" s="88"/>
      <c r="SMW85" s="88"/>
      <c r="SMX85" s="88"/>
      <c r="SMY85" s="88"/>
      <c r="SMZ85" s="88"/>
      <c r="SNA85" s="88"/>
      <c r="SNB85" s="88"/>
      <c r="SNC85" s="88"/>
      <c r="SND85" s="88"/>
      <c r="SNE85" s="88"/>
      <c r="SNF85" s="88"/>
      <c r="SNG85" s="88"/>
      <c r="SNH85" s="88"/>
      <c r="SNI85" s="88"/>
      <c r="SNJ85" s="88"/>
      <c r="SNK85" s="88"/>
      <c r="SNL85" s="88"/>
      <c r="SNM85" s="88"/>
      <c r="SNN85" s="88"/>
      <c r="SNO85" s="88"/>
      <c r="SNP85" s="88"/>
      <c r="SNQ85" s="88"/>
      <c r="SNR85" s="88"/>
      <c r="SNS85" s="88"/>
      <c r="SNT85" s="88"/>
      <c r="SNU85" s="88"/>
      <c r="SNV85" s="88"/>
      <c r="SNW85" s="88"/>
      <c r="SNX85" s="88"/>
      <c r="SNY85" s="88"/>
      <c r="SNZ85" s="88"/>
      <c r="SOA85" s="88"/>
      <c r="SOB85" s="88"/>
      <c r="SOC85" s="88"/>
      <c r="SOD85" s="88"/>
      <c r="SOE85" s="88"/>
      <c r="SOF85" s="88"/>
      <c r="SOG85" s="88"/>
      <c r="SOH85" s="88"/>
      <c r="SOI85" s="88"/>
      <c r="SOJ85" s="88"/>
      <c r="SOK85" s="88"/>
      <c r="SOL85" s="88"/>
      <c r="SOM85" s="88"/>
      <c r="SON85" s="88"/>
      <c r="SOO85" s="88"/>
      <c r="SOP85" s="88"/>
      <c r="SOQ85" s="88"/>
      <c r="SOR85" s="88"/>
      <c r="SOS85" s="88"/>
      <c r="SOT85" s="88"/>
      <c r="SOU85" s="88"/>
      <c r="SOV85" s="88"/>
      <c r="SOW85" s="88"/>
      <c r="SOX85" s="88"/>
      <c r="SOY85" s="88"/>
      <c r="SOZ85" s="88"/>
      <c r="SPA85" s="88"/>
      <c r="SPB85" s="88"/>
      <c r="SPC85" s="88"/>
      <c r="SPD85" s="88"/>
      <c r="SPE85" s="88"/>
      <c r="SPF85" s="88"/>
      <c r="SPG85" s="88"/>
      <c r="SPH85" s="88"/>
      <c r="SPI85" s="88"/>
      <c r="SPJ85" s="88"/>
      <c r="SPK85" s="88"/>
      <c r="SPL85" s="88"/>
      <c r="SPM85" s="88"/>
      <c r="SPN85" s="88"/>
      <c r="SPO85" s="88"/>
      <c r="SPP85" s="88"/>
      <c r="SPQ85" s="88"/>
      <c r="SPR85" s="88"/>
      <c r="SPS85" s="88"/>
      <c r="SPT85" s="88"/>
      <c r="SPU85" s="88"/>
      <c r="SPV85" s="88"/>
      <c r="SPW85" s="88"/>
      <c r="SPX85" s="88"/>
      <c r="SPY85" s="88"/>
      <c r="SPZ85" s="88"/>
      <c r="SQA85" s="88"/>
      <c r="SQB85" s="88"/>
      <c r="SQC85" s="88"/>
      <c r="SQD85" s="88"/>
      <c r="SQE85" s="88"/>
      <c r="SQF85" s="88"/>
      <c r="SQG85" s="88"/>
      <c r="SQH85" s="88"/>
      <c r="SQI85" s="88"/>
      <c r="SQJ85" s="88"/>
      <c r="SQK85" s="88"/>
      <c r="SQL85" s="88"/>
      <c r="SQM85" s="88"/>
      <c r="SQN85" s="88"/>
      <c r="SQO85" s="88"/>
      <c r="SQP85" s="88"/>
      <c r="SQQ85" s="88"/>
      <c r="SQR85" s="88"/>
      <c r="SQS85" s="88"/>
      <c r="SQT85" s="88"/>
      <c r="SQU85" s="88"/>
      <c r="SQV85" s="88"/>
      <c r="SQW85" s="88"/>
      <c r="SQX85" s="88"/>
      <c r="SQY85" s="88"/>
      <c r="SQZ85" s="88"/>
      <c r="SRA85" s="88"/>
      <c r="SRB85" s="88"/>
      <c r="SRC85" s="88"/>
      <c r="SRD85" s="88"/>
      <c r="SRE85" s="88"/>
      <c r="SRF85" s="88"/>
      <c r="SRG85" s="88"/>
      <c r="SRH85" s="88"/>
      <c r="SRI85" s="88"/>
      <c r="SRJ85" s="88"/>
      <c r="SRK85" s="88"/>
      <c r="SRL85" s="88"/>
      <c r="SRM85" s="88"/>
      <c r="SRN85" s="88"/>
      <c r="SRO85" s="88"/>
      <c r="SRP85" s="88"/>
      <c r="SRQ85" s="88"/>
      <c r="SRR85" s="88"/>
      <c r="SRS85" s="88"/>
      <c r="SRT85" s="88"/>
      <c r="SRU85" s="88"/>
      <c r="SRV85" s="88"/>
      <c r="SRW85" s="88"/>
      <c r="SRX85" s="88"/>
      <c r="SRY85" s="88"/>
      <c r="SRZ85" s="88"/>
      <c r="SSA85" s="88"/>
      <c r="SSB85" s="88"/>
      <c r="SSC85" s="88"/>
      <c r="SSD85" s="88"/>
      <c r="SSE85" s="88"/>
      <c r="SSF85" s="88"/>
      <c r="SSG85" s="88"/>
      <c r="SSH85" s="88"/>
      <c r="SSI85" s="88"/>
      <c r="SSJ85" s="88"/>
      <c r="SSK85" s="88"/>
      <c r="SSL85" s="88"/>
      <c r="SSM85" s="88"/>
      <c r="SSN85" s="88"/>
      <c r="SSO85" s="88"/>
      <c r="SSP85" s="88"/>
      <c r="SSQ85" s="88"/>
      <c r="SSR85" s="88"/>
      <c r="SSS85" s="88"/>
      <c r="SST85" s="88"/>
      <c r="SSU85" s="88"/>
      <c r="SSV85" s="88"/>
      <c r="SSW85" s="88"/>
      <c r="SSX85" s="88"/>
      <c r="SSY85" s="88"/>
      <c r="SSZ85" s="88"/>
      <c r="STA85" s="88"/>
      <c r="STB85" s="88"/>
      <c r="STC85" s="88"/>
      <c r="STD85" s="88"/>
      <c r="STE85" s="88"/>
      <c r="STF85" s="88"/>
      <c r="STG85" s="88"/>
      <c r="STH85" s="88"/>
      <c r="STI85" s="88"/>
      <c r="STJ85" s="88"/>
      <c r="STK85" s="88"/>
      <c r="STL85" s="88"/>
      <c r="STM85" s="88"/>
      <c r="STN85" s="88"/>
      <c r="STO85" s="88"/>
      <c r="STP85" s="88"/>
      <c r="STQ85" s="88"/>
      <c r="STR85" s="88"/>
      <c r="STS85" s="88"/>
      <c r="STT85" s="88"/>
      <c r="STU85" s="88"/>
      <c r="STV85" s="88"/>
      <c r="STW85" s="88"/>
      <c r="STX85" s="88"/>
      <c r="STY85" s="88"/>
      <c r="STZ85" s="88"/>
      <c r="SUA85" s="88"/>
      <c r="SUB85" s="88"/>
      <c r="SUC85" s="88"/>
      <c r="SUD85" s="88"/>
      <c r="SUE85" s="88"/>
      <c r="SUF85" s="88"/>
      <c r="SUG85" s="88"/>
      <c r="SUH85" s="88"/>
      <c r="SUI85" s="88"/>
      <c r="SUJ85" s="88"/>
      <c r="SUK85" s="88"/>
      <c r="SUL85" s="88"/>
      <c r="SUM85" s="88"/>
      <c r="SUN85" s="88"/>
      <c r="SUO85" s="88"/>
      <c r="SUP85" s="88"/>
      <c r="SUQ85" s="88"/>
      <c r="SUR85" s="88"/>
      <c r="SUS85" s="88"/>
      <c r="SUT85" s="88"/>
      <c r="SUU85" s="88"/>
      <c r="SUV85" s="88"/>
      <c r="SUW85" s="88"/>
      <c r="SUX85" s="88"/>
      <c r="SUY85" s="88"/>
      <c r="SUZ85" s="88"/>
      <c r="SVA85" s="88"/>
      <c r="SVB85" s="88"/>
      <c r="SVC85" s="88"/>
      <c r="SVD85" s="88"/>
      <c r="SVE85" s="88"/>
      <c r="SVF85" s="88"/>
      <c r="SVG85" s="88"/>
      <c r="SVH85" s="88"/>
      <c r="SVI85" s="88"/>
      <c r="SVJ85" s="88"/>
      <c r="SVK85" s="88"/>
      <c r="SVL85" s="88"/>
      <c r="SVM85" s="88"/>
      <c r="SVN85" s="88"/>
      <c r="SVO85" s="88"/>
      <c r="SVP85" s="88"/>
      <c r="SVQ85" s="88"/>
      <c r="SVR85" s="88"/>
      <c r="SVS85" s="88"/>
      <c r="SVT85" s="88"/>
      <c r="SVU85" s="88"/>
      <c r="SVV85" s="88"/>
      <c r="SVW85" s="88"/>
      <c r="SVX85" s="88"/>
      <c r="SVY85" s="88"/>
      <c r="SVZ85" s="88"/>
      <c r="SWA85" s="88"/>
      <c r="SWB85" s="88"/>
      <c r="SWC85" s="88"/>
      <c r="SWD85" s="88"/>
      <c r="SWE85" s="88"/>
      <c r="SWF85" s="88"/>
      <c r="SWG85" s="88"/>
      <c r="SWH85" s="88"/>
      <c r="SWI85" s="88"/>
      <c r="SWJ85" s="88"/>
      <c r="SWK85" s="88"/>
      <c r="SWL85" s="88"/>
      <c r="SWM85" s="88"/>
      <c r="SWN85" s="88"/>
      <c r="SWO85" s="88"/>
      <c r="SWP85" s="88"/>
      <c r="SWQ85" s="88"/>
      <c r="SWR85" s="88"/>
      <c r="SWS85" s="88"/>
      <c r="SWT85" s="88"/>
      <c r="SWU85" s="88"/>
      <c r="SWV85" s="88"/>
      <c r="SWW85" s="88"/>
      <c r="SWX85" s="88"/>
      <c r="SWY85" s="88"/>
      <c r="SWZ85" s="88"/>
      <c r="SXA85" s="88"/>
      <c r="SXB85" s="88"/>
      <c r="SXC85" s="88"/>
      <c r="SXD85" s="88"/>
      <c r="SXE85" s="88"/>
      <c r="SXF85" s="88"/>
      <c r="SXG85" s="88"/>
      <c r="SXH85" s="88"/>
      <c r="SXI85" s="88"/>
      <c r="SXJ85" s="88"/>
      <c r="SXK85" s="88"/>
      <c r="SXL85" s="88"/>
      <c r="SXM85" s="88"/>
      <c r="SXN85" s="88"/>
      <c r="SXO85" s="88"/>
      <c r="SXP85" s="88"/>
      <c r="SXQ85" s="88"/>
      <c r="SXR85" s="88"/>
      <c r="SXS85" s="88"/>
      <c r="SXT85" s="88"/>
      <c r="SXU85" s="88"/>
      <c r="SXV85" s="88"/>
      <c r="SXW85" s="88"/>
      <c r="SXX85" s="88"/>
      <c r="SXY85" s="88"/>
      <c r="SXZ85" s="88"/>
      <c r="SYA85" s="88"/>
      <c r="SYB85" s="88"/>
      <c r="SYC85" s="88"/>
      <c r="SYD85" s="88"/>
      <c r="SYE85" s="88"/>
      <c r="SYF85" s="88"/>
      <c r="SYG85" s="88"/>
      <c r="SYH85" s="88"/>
      <c r="SYI85" s="88"/>
      <c r="SYJ85" s="88"/>
      <c r="SYK85" s="88"/>
      <c r="SYL85" s="88"/>
      <c r="SYM85" s="88"/>
      <c r="SYN85" s="88"/>
      <c r="SYO85" s="88"/>
      <c r="SYP85" s="88"/>
      <c r="SYQ85" s="88"/>
      <c r="SYR85" s="88"/>
      <c r="SYS85" s="88"/>
      <c r="SYT85" s="88"/>
      <c r="SYU85" s="88"/>
      <c r="SYV85" s="88"/>
      <c r="SYW85" s="88"/>
      <c r="SYX85" s="88"/>
      <c r="SYY85" s="88"/>
      <c r="SYZ85" s="88"/>
      <c r="SZA85" s="88"/>
      <c r="SZB85" s="88"/>
      <c r="SZC85" s="88"/>
      <c r="SZD85" s="88"/>
      <c r="SZE85" s="88"/>
      <c r="SZF85" s="88"/>
      <c r="SZG85" s="88"/>
      <c r="SZH85" s="88"/>
      <c r="SZI85" s="88"/>
      <c r="SZJ85" s="88"/>
      <c r="SZK85" s="88"/>
      <c r="SZL85" s="88"/>
      <c r="SZM85" s="88"/>
      <c r="SZN85" s="88"/>
      <c r="SZO85" s="88"/>
      <c r="SZP85" s="88"/>
      <c r="SZQ85" s="88"/>
      <c r="SZR85" s="88"/>
      <c r="SZS85" s="88"/>
      <c r="SZT85" s="88"/>
      <c r="SZU85" s="88"/>
      <c r="SZV85" s="88"/>
      <c r="SZW85" s="88"/>
      <c r="SZX85" s="88"/>
      <c r="SZY85" s="88"/>
      <c r="SZZ85" s="88"/>
      <c r="TAA85" s="88"/>
      <c r="TAB85" s="88"/>
      <c r="TAC85" s="88"/>
      <c r="TAD85" s="88"/>
      <c r="TAE85" s="88"/>
      <c r="TAF85" s="88"/>
      <c r="TAG85" s="88"/>
      <c r="TAH85" s="88"/>
      <c r="TAI85" s="88"/>
      <c r="TAJ85" s="88"/>
      <c r="TAK85" s="88"/>
      <c r="TAL85" s="88"/>
      <c r="TAM85" s="88"/>
      <c r="TAN85" s="88"/>
      <c r="TAO85" s="88"/>
      <c r="TAP85" s="88"/>
      <c r="TAQ85" s="88"/>
      <c r="TAR85" s="88"/>
      <c r="TAS85" s="88"/>
      <c r="TAT85" s="88"/>
      <c r="TAU85" s="88"/>
      <c r="TAV85" s="88"/>
      <c r="TAW85" s="88"/>
      <c r="TAX85" s="88"/>
      <c r="TAY85" s="88"/>
      <c r="TAZ85" s="88"/>
      <c r="TBA85" s="88"/>
      <c r="TBB85" s="88"/>
      <c r="TBC85" s="88"/>
      <c r="TBD85" s="88"/>
      <c r="TBE85" s="88"/>
      <c r="TBF85" s="88"/>
      <c r="TBG85" s="88"/>
      <c r="TBH85" s="88"/>
      <c r="TBI85" s="88"/>
      <c r="TBJ85" s="88"/>
      <c r="TBK85" s="88"/>
      <c r="TBL85" s="88"/>
      <c r="TBM85" s="88"/>
      <c r="TBN85" s="88"/>
      <c r="TBO85" s="88"/>
      <c r="TBP85" s="88"/>
      <c r="TBQ85" s="88"/>
      <c r="TBR85" s="88"/>
      <c r="TBS85" s="88"/>
      <c r="TBT85" s="88"/>
      <c r="TBU85" s="88"/>
      <c r="TBV85" s="88"/>
      <c r="TBW85" s="88"/>
      <c r="TBX85" s="88"/>
      <c r="TBY85" s="88"/>
      <c r="TBZ85" s="88"/>
      <c r="TCA85" s="88"/>
      <c r="TCB85" s="88"/>
      <c r="TCC85" s="88"/>
      <c r="TCD85" s="88"/>
      <c r="TCE85" s="88"/>
      <c r="TCF85" s="88"/>
      <c r="TCG85" s="88"/>
      <c r="TCH85" s="88"/>
      <c r="TCI85" s="88"/>
      <c r="TCJ85" s="88"/>
      <c r="TCK85" s="88"/>
      <c r="TCL85" s="88"/>
      <c r="TCM85" s="88"/>
      <c r="TCN85" s="88"/>
      <c r="TCO85" s="88"/>
      <c r="TCP85" s="88"/>
      <c r="TCQ85" s="88"/>
      <c r="TCR85" s="88"/>
      <c r="TCS85" s="88"/>
      <c r="TCT85" s="88"/>
      <c r="TCU85" s="88"/>
      <c r="TCV85" s="88"/>
      <c r="TCW85" s="88"/>
      <c r="TCX85" s="88"/>
      <c r="TCY85" s="88"/>
      <c r="TCZ85" s="88"/>
      <c r="TDA85" s="88"/>
      <c r="TDB85" s="88"/>
      <c r="TDC85" s="88"/>
      <c r="TDD85" s="88"/>
      <c r="TDE85" s="88"/>
      <c r="TDF85" s="88"/>
      <c r="TDG85" s="88"/>
      <c r="TDH85" s="88"/>
      <c r="TDI85" s="88"/>
      <c r="TDJ85" s="88"/>
      <c r="TDK85" s="88"/>
      <c r="TDL85" s="88"/>
      <c r="TDM85" s="88"/>
      <c r="TDN85" s="88"/>
      <c r="TDO85" s="88"/>
      <c r="TDP85" s="88"/>
      <c r="TDQ85" s="88"/>
      <c r="TDR85" s="88"/>
      <c r="TDS85" s="88"/>
      <c r="TDT85" s="88"/>
      <c r="TDU85" s="88"/>
      <c r="TDV85" s="88"/>
      <c r="TDW85" s="88"/>
      <c r="TDX85" s="88"/>
      <c r="TDY85" s="88"/>
      <c r="TDZ85" s="88"/>
      <c r="TEA85" s="88"/>
      <c r="TEB85" s="88"/>
      <c r="TEC85" s="88"/>
      <c r="TED85" s="88"/>
      <c r="TEE85" s="88"/>
      <c r="TEF85" s="88"/>
      <c r="TEG85" s="88"/>
      <c r="TEH85" s="88"/>
      <c r="TEI85" s="88"/>
      <c r="TEJ85" s="88"/>
      <c r="TEK85" s="88"/>
      <c r="TEL85" s="88"/>
      <c r="TEM85" s="88"/>
      <c r="TEN85" s="88"/>
      <c r="TEO85" s="88"/>
      <c r="TEP85" s="88"/>
      <c r="TEQ85" s="88"/>
      <c r="TER85" s="88"/>
      <c r="TES85" s="88"/>
      <c r="TET85" s="88"/>
      <c r="TEU85" s="88"/>
      <c r="TEV85" s="88"/>
      <c r="TEW85" s="88"/>
      <c r="TEX85" s="88"/>
      <c r="TEY85" s="88"/>
      <c r="TEZ85" s="88"/>
      <c r="TFA85" s="88"/>
      <c r="TFB85" s="88"/>
      <c r="TFC85" s="88"/>
      <c r="TFD85" s="88"/>
      <c r="TFE85" s="88"/>
      <c r="TFF85" s="88"/>
      <c r="TFG85" s="88"/>
      <c r="TFH85" s="88"/>
      <c r="TFI85" s="88"/>
      <c r="TFJ85" s="88"/>
      <c r="TFK85" s="88"/>
      <c r="TFL85" s="88"/>
      <c r="TFM85" s="88"/>
      <c r="TFN85" s="88"/>
      <c r="TFO85" s="88"/>
      <c r="TFP85" s="88"/>
      <c r="TFQ85" s="88"/>
      <c r="TFR85" s="88"/>
      <c r="TFS85" s="88"/>
      <c r="TFT85" s="88"/>
      <c r="TFU85" s="88"/>
      <c r="TFV85" s="88"/>
      <c r="TFW85" s="88"/>
      <c r="TFX85" s="88"/>
      <c r="TFY85" s="88"/>
      <c r="TFZ85" s="88"/>
      <c r="TGA85" s="88"/>
      <c r="TGB85" s="88"/>
      <c r="TGC85" s="88"/>
      <c r="TGD85" s="88"/>
      <c r="TGE85" s="88"/>
      <c r="TGF85" s="88"/>
      <c r="TGG85" s="88"/>
      <c r="TGH85" s="88"/>
      <c r="TGI85" s="88"/>
      <c r="TGJ85" s="88"/>
      <c r="TGK85" s="88"/>
      <c r="TGL85" s="88"/>
      <c r="TGM85" s="88"/>
      <c r="TGN85" s="88"/>
      <c r="TGO85" s="88"/>
      <c r="TGP85" s="88"/>
      <c r="TGQ85" s="88"/>
      <c r="TGR85" s="88"/>
      <c r="TGS85" s="88"/>
      <c r="TGT85" s="88"/>
      <c r="TGU85" s="88"/>
      <c r="TGV85" s="88"/>
      <c r="TGW85" s="88"/>
      <c r="TGX85" s="88"/>
      <c r="TGY85" s="88"/>
      <c r="TGZ85" s="88"/>
      <c r="THA85" s="88"/>
      <c r="THB85" s="88"/>
      <c r="THC85" s="88"/>
      <c r="THD85" s="88"/>
      <c r="THE85" s="88"/>
      <c r="THF85" s="88"/>
      <c r="THG85" s="88"/>
      <c r="THH85" s="88"/>
      <c r="THI85" s="88"/>
      <c r="THJ85" s="88"/>
      <c r="THK85" s="88"/>
      <c r="THL85" s="88"/>
      <c r="THM85" s="88"/>
      <c r="THN85" s="88"/>
      <c r="THO85" s="88"/>
      <c r="THP85" s="88"/>
      <c r="THQ85" s="88"/>
      <c r="THR85" s="88"/>
      <c r="THS85" s="88"/>
      <c r="THT85" s="88"/>
      <c r="THU85" s="88"/>
      <c r="THV85" s="88"/>
      <c r="THW85" s="88"/>
      <c r="THX85" s="88"/>
      <c r="THY85" s="88"/>
      <c r="THZ85" s="88"/>
      <c r="TIA85" s="88"/>
      <c r="TIB85" s="88"/>
      <c r="TIC85" s="88"/>
      <c r="TID85" s="88"/>
      <c r="TIE85" s="88"/>
      <c r="TIF85" s="88"/>
      <c r="TIG85" s="88"/>
      <c r="TIH85" s="88"/>
      <c r="TII85" s="88"/>
      <c r="TIJ85" s="88"/>
      <c r="TIK85" s="88"/>
      <c r="TIL85" s="88"/>
      <c r="TIM85" s="88"/>
      <c r="TIN85" s="88"/>
      <c r="TIO85" s="88"/>
      <c r="TIP85" s="88"/>
      <c r="TIQ85" s="88"/>
      <c r="TIR85" s="88"/>
      <c r="TIS85" s="88"/>
      <c r="TIT85" s="88"/>
      <c r="TIU85" s="88"/>
      <c r="TIV85" s="88"/>
      <c r="TIW85" s="88"/>
      <c r="TIX85" s="88"/>
      <c r="TIY85" s="88"/>
      <c r="TIZ85" s="88"/>
      <c r="TJA85" s="88"/>
      <c r="TJB85" s="88"/>
      <c r="TJC85" s="88"/>
      <c r="TJD85" s="88"/>
      <c r="TJE85" s="88"/>
      <c r="TJF85" s="88"/>
      <c r="TJG85" s="88"/>
      <c r="TJH85" s="88"/>
      <c r="TJI85" s="88"/>
      <c r="TJJ85" s="88"/>
      <c r="TJK85" s="88"/>
      <c r="TJL85" s="88"/>
      <c r="TJM85" s="88"/>
      <c r="TJN85" s="88"/>
      <c r="TJO85" s="88"/>
      <c r="TJP85" s="88"/>
      <c r="TJQ85" s="88"/>
      <c r="TJR85" s="88"/>
      <c r="TJS85" s="88"/>
      <c r="TJT85" s="88"/>
      <c r="TJU85" s="88"/>
      <c r="TJV85" s="88"/>
      <c r="TJW85" s="88"/>
      <c r="TJX85" s="88"/>
      <c r="TJY85" s="88"/>
      <c r="TJZ85" s="88"/>
      <c r="TKA85" s="88"/>
      <c r="TKB85" s="88"/>
      <c r="TKC85" s="88"/>
      <c r="TKD85" s="88"/>
      <c r="TKE85" s="88"/>
      <c r="TKF85" s="88"/>
      <c r="TKG85" s="88"/>
      <c r="TKH85" s="88"/>
      <c r="TKI85" s="88"/>
      <c r="TKJ85" s="88"/>
      <c r="TKK85" s="88"/>
      <c r="TKL85" s="88"/>
      <c r="TKM85" s="88"/>
      <c r="TKN85" s="88"/>
      <c r="TKO85" s="88"/>
      <c r="TKP85" s="88"/>
      <c r="TKQ85" s="88"/>
      <c r="TKR85" s="88"/>
      <c r="TKS85" s="88"/>
      <c r="TKT85" s="88"/>
      <c r="TKU85" s="88"/>
      <c r="TKV85" s="88"/>
      <c r="TKW85" s="88"/>
      <c r="TKX85" s="88"/>
      <c r="TKY85" s="88"/>
      <c r="TKZ85" s="88"/>
      <c r="TLA85" s="88"/>
      <c r="TLB85" s="88"/>
      <c r="TLC85" s="88"/>
      <c r="TLD85" s="88"/>
      <c r="TLE85" s="88"/>
      <c r="TLF85" s="88"/>
      <c r="TLG85" s="88"/>
      <c r="TLH85" s="88"/>
      <c r="TLI85" s="88"/>
      <c r="TLJ85" s="88"/>
      <c r="TLK85" s="88"/>
      <c r="TLL85" s="88"/>
      <c r="TLM85" s="88"/>
      <c r="TLN85" s="88"/>
      <c r="TLO85" s="88"/>
      <c r="TLP85" s="88"/>
      <c r="TLQ85" s="88"/>
      <c r="TLR85" s="88"/>
      <c r="TLS85" s="88"/>
      <c r="TLT85" s="88"/>
      <c r="TLU85" s="88"/>
      <c r="TLV85" s="88"/>
      <c r="TLW85" s="88"/>
      <c r="TLX85" s="88"/>
      <c r="TLY85" s="88"/>
      <c r="TLZ85" s="88"/>
      <c r="TMA85" s="88"/>
      <c r="TMB85" s="88"/>
      <c r="TMC85" s="88"/>
      <c r="TMD85" s="88"/>
      <c r="TME85" s="88"/>
      <c r="TMF85" s="88"/>
      <c r="TMG85" s="88"/>
      <c r="TMH85" s="88"/>
      <c r="TMI85" s="88"/>
      <c r="TMJ85" s="88"/>
      <c r="TMK85" s="88"/>
      <c r="TML85" s="88"/>
      <c r="TMM85" s="88"/>
      <c r="TMN85" s="88"/>
      <c r="TMO85" s="88"/>
      <c r="TMP85" s="88"/>
      <c r="TMQ85" s="88"/>
      <c r="TMR85" s="88"/>
      <c r="TMS85" s="88"/>
      <c r="TMT85" s="88"/>
      <c r="TMU85" s="88"/>
      <c r="TMV85" s="88"/>
      <c r="TMW85" s="88"/>
      <c r="TMX85" s="88"/>
      <c r="TMY85" s="88"/>
      <c r="TMZ85" s="88"/>
      <c r="TNA85" s="88"/>
      <c r="TNB85" s="88"/>
      <c r="TNC85" s="88"/>
      <c r="TND85" s="88"/>
      <c r="TNE85" s="88"/>
      <c r="TNF85" s="88"/>
      <c r="TNG85" s="88"/>
      <c r="TNH85" s="88"/>
      <c r="TNI85" s="88"/>
      <c r="TNJ85" s="88"/>
      <c r="TNK85" s="88"/>
      <c r="TNL85" s="88"/>
      <c r="TNM85" s="88"/>
      <c r="TNN85" s="88"/>
      <c r="TNO85" s="88"/>
      <c r="TNP85" s="88"/>
      <c r="TNQ85" s="88"/>
      <c r="TNR85" s="88"/>
      <c r="TNS85" s="88"/>
      <c r="TNT85" s="88"/>
      <c r="TNU85" s="88"/>
      <c r="TNV85" s="88"/>
      <c r="TNW85" s="88"/>
      <c r="TNX85" s="88"/>
      <c r="TNY85" s="88"/>
      <c r="TNZ85" s="88"/>
      <c r="TOA85" s="88"/>
      <c r="TOB85" s="88"/>
      <c r="TOC85" s="88"/>
      <c r="TOD85" s="88"/>
      <c r="TOE85" s="88"/>
      <c r="TOF85" s="88"/>
      <c r="TOG85" s="88"/>
      <c r="TOH85" s="88"/>
      <c r="TOI85" s="88"/>
      <c r="TOJ85" s="88"/>
      <c r="TOK85" s="88"/>
      <c r="TOL85" s="88"/>
      <c r="TOM85" s="88"/>
      <c r="TON85" s="88"/>
      <c r="TOO85" s="88"/>
      <c r="TOP85" s="88"/>
      <c r="TOQ85" s="88"/>
      <c r="TOR85" s="88"/>
      <c r="TOS85" s="88"/>
      <c r="TOT85" s="88"/>
      <c r="TOU85" s="88"/>
      <c r="TOV85" s="88"/>
      <c r="TOW85" s="88"/>
      <c r="TOX85" s="88"/>
      <c r="TOY85" s="88"/>
      <c r="TOZ85" s="88"/>
      <c r="TPA85" s="88"/>
      <c r="TPB85" s="88"/>
      <c r="TPC85" s="88"/>
      <c r="TPD85" s="88"/>
      <c r="TPE85" s="88"/>
      <c r="TPF85" s="88"/>
      <c r="TPG85" s="88"/>
      <c r="TPH85" s="88"/>
      <c r="TPI85" s="88"/>
      <c r="TPJ85" s="88"/>
      <c r="TPK85" s="88"/>
      <c r="TPL85" s="88"/>
      <c r="TPM85" s="88"/>
      <c r="TPN85" s="88"/>
      <c r="TPO85" s="88"/>
      <c r="TPP85" s="88"/>
      <c r="TPQ85" s="88"/>
      <c r="TPR85" s="88"/>
      <c r="TPS85" s="88"/>
      <c r="TPT85" s="88"/>
      <c r="TPU85" s="88"/>
      <c r="TPV85" s="88"/>
      <c r="TPW85" s="88"/>
      <c r="TPX85" s="88"/>
      <c r="TPY85" s="88"/>
      <c r="TPZ85" s="88"/>
      <c r="TQA85" s="88"/>
      <c r="TQB85" s="88"/>
      <c r="TQC85" s="88"/>
      <c r="TQD85" s="88"/>
      <c r="TQE85" s="88"/>
      <c r="TQF85" s="88"/>
      <c r="TQG85" s="88"/>
      <c r="TQH85" s="88"/>
      <c r="TQI85" s="88"/>
      <c r="TQJ85" s="88"/>
      <c r="TQK85" s="88"/>
      <c r="TQL85" s="88"/>
      <c r="TQM85" s="88"/>
      <c r="TQN85" s="88"/>
      <c r="TQO85" s="88"/>
      <c r="TQP85" s="88"/>
      <c r="TQQ85" s="88"/>
      <c r="TQR85" s="88"/>
      <c r="TQS85" s="88"/>
      <c r="TQT85" s="88"/>
      <c r="TQU85" s="88"/>
      <c r="TQV85" s="88"/>
      <c r="TQW85" s="88"/>
      <c r="TQX85" s="88"/>
      <c r="TQY85" s="88"/>
      <c r="TQZ85" s="88"/>
      <c r="TRA85" s="88"/>
      <c r="TRB85" s="88"/>
      <c r="TRC85" s="88"/>
      <c r="TRD85" s="88"/>
      <c r="TRE85" s="88"/>
      <c r="TRF85" s="88"/>
      <c r="TRG85" s="88"/>
      <c r="TRH85" s="88"/>
      <c r="TRI85" s="88"/>
      <c r="TRJ85" s="88"/>
      <c r="TRK85" s="88"/>
      <c r="TRL85" s="88"/>
      <c r="TRM85" s="88"/>
      <c r="TRN85" s="88"/>
      <c r="TRO85" s="88"/>
      <c r="TRP85" s="88"/>
      <c r="TRQ85" s="88"/>
      <c r="TRR85" s="88"/>
      <c r="TRS85" s="88"/>
      <c r="TRT85" s="88"/>
      <c r="TRU85" s="88"/>
      <c r="TRV85" s="88"/>
      <c r="TRW85" s="88"/>
      <c r="TRX85" s="88"/>
      <c r="TRY85" s="88"/>
      <c r="TRZ85" s="88"/>
      <c r="TSA85" s="88"/>
      <c r="TSB85" s="88"/>
      <c r="TSC85" s="88"/>
      <c r="TSD85" s="88"/>
      <c r="TSE85" s="88"/>
      <c r="TSF85" s="88"/>
      <c r="TSG85" s="88"/>
      <c r="TSH85" s="88"/>
      <c r="TSI85" s="88"/>
      <c r="TSJ85" s="88"/>
      <c r="TSK85" s="88"/>
      <c r="TSL85" s="88"/>
      <c r="TSM85" s="88"/>
      <c r="TSN85" s="88"/>
      <c r="TSO85" s="88"/>
      <c r="TSP85" s="88"/>
      <c r="TSQ85" s="88"/>
      <c r="TSR85" s="88"/>
      <c r="TSS85" s="88"/>
      <c r="TST85" s="88"/>
      <c r="TSU85" s="88"/>
      <c r="TSV85" s="88"/>
      <c r="TSW85" s="88"/>
      <c r="TSX85" s="88"/>
      <c r="TSY85" s="88"/>
      <c r="TSZ85" s="88"/>
      <c r="TTA85" s="88"/>
      <c r="TTB85" s="88"/>
      <c r="TTC85" s="88"/>
      <c r="TTD85" s="88"/>
      <c r="TTE85" s="88"/>
      <c r="TTF85" s="88"/>
      <c r="TTG85" s="88"/>
      <c r="TTH85" s="88"/>
      <c r="TTI85" s="88"/>
      <c r="TTJ85" s="88"/>
      <c r="TTK85" s="88"/>
      <c r="TTL85" s="88"/>
      <c r="TTM85" s="88"/>
      <c r="TTN85" s="88"/>
      <c r="TTO85" s="88"/>
      <c r="TTP85" s="88"/>
      <c r="TTQ85" s="88"/>
      <c r="TTR85" s="88"/>
      <c r="TTS85" s="88"/>
      <c r="TTT85" s="88"/>
      <c r="TTU85" s="88"/>
      <c r="TTV85" s="88"/>
      <c r="TTW85" s="88"/>
      <c r="TTX85" s="88"/>
      <c r="TTY85" s="88"/>
      <c r="TTZ85" s="88"/>
      <c r="TUA85" s="88"/>
      <c r="TUB85" s="88"/>
      <c r="TUC85" s="88"/>
      <c r="TUD85" s="88"/>
      <c r="TUE85" s="88"/>
      <c r="TUF85" s="88"/>
      <c r="TUG85" s="88"/>
      <c r="TUH85" s="88"/>
      <c r="TUI85" s="88"/>
      <c r="TUJ85" s="88"/>
      <c r="TUK85" s="88"/>
      <c r="TUL85" s="88"/>
      <c r="TUM85" s="88"/>
      <c r="TUN85" s="88"/>
      <c r="TUO85" s="88"/>
      <c r="TUP85" s="88"/>
      <c r="TUQ85" s="88"/>
      <c r="TUR85" s="88"/>
      <c r="TUS85" s="88"/>
      <c r="TUT85" s="88"/>
      <c r="TUU85" s="88"/>
      <c r="TUV85" s="88"/>
      <c r="TUW85" s="88"/>
      <c r="TUX85" s="88"/>
      <c r="TUY85" s="88"/>
      <c r="TUZ85" s="88"/>
      <c r="TVA85" s="88"/>
      <c r="TVB85" s="88"/>
      <c r="TVC85" s="88"/>
      <c r="TVD85" s="88"/>
      <c r="TVE85" s="88"/>
      <c r="TVF85" s="88"/>
      <c r="TVG85" s="88"/>
      <c r="TVH85" s="88"/>
      <c r="TVI85" s="88"/>
      <c r="TVJ85" s="88"/>
      <c r="TVK85" s="88"/>
      <c r="TVL85" s="88"/>
      <c r="TVM85" s="88"/>
      <c r="TVN85" s="88"/>
      <c r="TVO85" s="88"/>
      <c r="TVP85" s="88"/>
      <c r="TVQ85" s="88"/>
      <c r="TVR85" s="88"/>
      <c r="TVS85" s="88"/>
      <c r="TVT85" s="88"/>
      <c r="TVU85" s="88"/>
      <c r="TVV85" s="88"/>
      <c r="TVW85" s="88"/>
      <c r="TVX85" s="88"/>
      <c r="TVY85" s="88"/>
      <c r="TVZ85" s="88"/>
      <c r="TWA85" s="88"/>
      <c r="TWB85" s="88"/>
      <c r="TWC85" s="88"/>
      <c r="TWD85" s="88"/>
      <c r="TWE85" s="88"/>
      <c r="TWF85" s="88"/>
      <c r="TWG85" s="88"/>
      <c r="TWH85" s="88"/>
      <c r="TWI85" s="88"/>
      <c r="TWJ85" s="88"/>
      <c r="TWK85" s="88"/>
      <c r="TWL85" s="88"/>
      <c r="TWM85" s="88"/>
      <c r="TWN85" s="88"/>
      <c r="TWO85" s="88"/>
      <c r="TWP85" s="88"/>
      <c r="TWQ85" s="88"/>
      <c r="TWR85" s="88"/>
      <c r="TWS85" s="88"/>
      <c r="TWT85" s="88"/>
      <c r="TWU85" s="88"/>
      <c r="TWV85" s="88"/>
      <c r="TWW85" s="88"/>
      <c r="TWX85" s="88"/>
      <c r="TWY85" s="88"/>
      <c r="TWZ85" s="88"/>
      <c r="TXA85" s="88"/>
      <c r="TXB85" s="88"/>
      <c r="TXC85" s="88"/>
      <c r="TXD85" s="88"/>
      <c r="TXE85" s="88"/>
      <c r="TXF85" s="88"/>
      <c r="TXG85" s="88"/>
      <c r="TXH85" s="88"/>
      <c r="TXI85" s="88"/>
      <c r="TXJ85" s="88"/>
      <c r="TXK85" s="88"/>
      <c r="TXL85" s="88"/>
      <c r="TXM85" s="88"/>
      <c r="TXN85" s="88"/>
      <c r="TXO85" s="88"/>
      <c r="TXP85" s="88"/>
      <c r="TXQ85" s="88"/>
      <c r="TXR85" s="88"/>
      <c r="TXS85" s="88"/>
      <c r="TXT85" s="88"/>
      <c r="TXU85" s="88"/>
      <c r="TXV85" s="88"/>
      <c r="TXW85" s="88"/>
      <c r="TXX85" s="88"/>
      <c r="TXY85" s="88"/>
      <c r="TXZ85" s="88"/>
      <c r="TYA85" s="88"/>
      <c r="TYB85" s="88"/>
      <c r="TYC85" s="88"/>
      <c r="TYD85" s="88"/>
      <c r="TYE85" s="88"/>
      <c r="TYF85" s="88"/>
      <c r="TYG85" s="88"/>
      <c r="TYH85" s="88"/>
      <c r="TYI85" s="88"/>
      <c r="TYJ85" s="88"/>
      <c r="TYK85" s="88"/>
      <c r="TYL85" s="88"/>
      <c r="TYM85" s="88"/>
      <c r="TYN85" s="88"/>
      <c r="TYO85" s="88"/>
      <c r="TYP85" s="88"/>
      <c r="TYQ85" s="88"/>
      <c r="TYR85" s="88"/>
      <c r="TYS85" s="88"/>
      <c r="TYT85" s="88"/>
      <c r="TYU85" s="88"/>
      <c r="TYV85" s="88"/>
      <c r="TYW85" s="88"/>
      <c r="TYX85" s="88"/>
      <c r="TYY85" s="88"/>
      <c r="TYZ85" s="88"/>
      <c r="TZA85" s="88"/>
      <c r="TZB85" s="88"/>
      <c r="TZC85" s="88"/>
      <c r="TZD85" s="88"/>
      <c r="TZE85" s="88"/>
      <c r="TZF85" s="88"/>
      <c r="TZG85" s="88"/>
      <c r="TZH85" s="88"/>
      <c r="TZI85" s="88"/>
      <c r="TZJ85" s="88"/>
      <c r="TZK85" s="88"/>
      <c r="TZL85" s="88"/>
      <c r="TZM85" s="88"/>
      <c r="TZN85" s="88"/>
      <c r="TZO85" s="88"/>
      <c r="TZP85" s="88"/>
      <c r="TZQ85" s="88"/>
      <c r="TZR85" s="88"/>
      <c r="TZS85" s="88"/>
      <c r="TZT85" s="88"/>
      <c r="TZU85" s="88"/>
      <c r="TZV85" s="88"/>
      <c r="TZW85" s="88"/>
      <c r="TZX85" s="88"/>
      <c r="TZY85" s="88"/>
      <c r="TZZ85" s="88"/>
      <c r="UAA85" s="88"/>
      <c r="UAB85" s="88"/>
      <c r="UAC85" s="88"/>
      <c r="UAD85" s="88"/>
      <c r="UAE85" s="88"/>
      <c r="UAF85" s="88"/>
      <c r="UAG85" s="88"/>
      <c r="UAH85" s="88"/>
      <c r="UAI85" s="88"/>
      <c r="UAJ85" s="88"/>
      <c r="UAK85" s="88"/>
      <c r="UAL85" s="88"/>
      <c r="UAM85" s="88"/>
      <c r="UAN85" s="88"/>
      <c r="UAO85" s="88"/>
      <c r="UAP85" s="88"/>
      <c r="UAQ85" s="88"/>
      <c r="UAR85" s="88"/>
      <c r="UAS85" s="88"/>
      <c r="UAT85" s="88"/>
      <c r="UAU85" s="88"/>
      <c r="UAV85" s="88"/>
      <c r="UAW85" s="88"/>
      <c r="UAX85" s="88"/>
      <c r="UAY85" s="88"/>
      <c r="UAZ85" s="88"/>
      <c r="UBA85" s="88"/>
      <c r="UBB85" s="88"/>
      <c r="UBC85" s="88"/>
      <c r="UBD85" s="88"/>
      <c r="UBE85" s="88"/>
      <c r="UBF85" s="88"/>
      <c r="UBG85" s="88"/>
      <c r="UBH85" s="88"/>
      <c r="UBI85" s="88"/>
      <c r="UBJ85" s="88"/>
      <c r="UBK85" s="88"/>
      <c r="UBL85" s="88"/>
      <c r="UBM85" s="88"/>
      <c r="UBN85" s="88"/>
      <c r="UBO85" s="88"/>
      <c r="UBP85" s="88"/>
      <c r="UBQ85" s="88"/>
      <c r="UBR85" s="88"/>
      <c r="UBS85" s="88"/>
      <c r="UBT85" s="88"/>
      <c r="UBU85" s="88"/>
      <c r="UBV85" s="88"/>
      <c r="UBW85" s="88"/>
      <c r="UBX85" s="88"/>
      <c r="UBY85" s="88"/>
      <c r="UBZ85" s="88"/>
      <c r="UCA85" s="88"/>
      <c r="UCB85" s="88"/>
      <c r="UCC85" s="88"/>
      <c r="UCD85" s="88"/>
      <c r="UCE85" s="88"/>
      <c r="UCF85" s="88"/>
      <c r="UCG85" s="88"/>
      <c r="UCH85" s="88"/>
      <c r="UCI85" s="88"/>
      <c r="UCJ85" s="88"/>
      <c r="UCK85" s="88"/>
      <c r="UCL85" s="88"/>
      <c r="UCM85" s="88"/>
      <c r="UCN85" s="88"/>
      <c r="UCO85" s="88"/>
      <c r="UCP85" s="88"/>
      <c r="UCQ85" s="88"/>
      <c r="UCR85" s="88"/>
      <c r="UCS85" s="88"/>
      <c r="UCT85" s="88"/>
      <c r="UCU85" s="88"/>
      <c r="UCV85" s="88"/>
      <c r="UCW85" s="88"/>
      <c r="UCX85" s="88"/>
      <c r="UCY85" s="88"/>
      <c r="UCZ85" s="88"/>
      <c r="UDA85" s="88"/>
      <c r="UDB85" s="88"/>
      <c r="UDC85" s="88"/>
      <c r="UDD85" s="88"/>
      <c r="UDE85" s="88"/>
      <c r="UDF85" s="88"/>
      <c r="UDG85" s="88"/>
      <c r="UDH85" s="88"/>
      <c r="UDI85" s="88"/>
      <c r="UDJ85" s="88"/>
      <c r="UDK85" s="88"/>
      <c r="UDL85" s="88"/>
      <c r="UDM85" s="88"/>
      <c r="UDN85" s="88"/>
      <c r="UDO85" s="88"/>
      <c r="UDP85" s="88"/>
      <c r="UDQ85" s="88"/>
      <c r="UDR85" s="88"/>
      <c r="UDS85" s="88"/>
      <c r="UDT85" s="88"/>
      <c r="UDU85" s="88"/>
      <c r="UDV85" s="88"/>
      <c r="UDW85" s="88"/>
      <c r="UDX85" s="88"/>
      <c r="UDY85" s="88"/>
      <c r="UDZ85" s="88"/>
      <c r="UEA85" s="88"/>
      <c r="UEB85" s="88"/>
      <c r="UEC85" s="88"/>
      <c r="UED85" s="88"/>
      <c r="UEE85" s="88"/>
      <c r="UEF85" s="88"/>
      <c r="UEG85" s="88"/>
      <c r="UEH85" s="88"/>
      <c r="UEI85" s="88"/>
      <c r="UEJ85" s="88"/>
      <c r="UEK85" s="88"/>
      <c r="UEL85" s="88"/>
      <c r="UEM85" s="88"/>
      <c r="UEN85" s="88"/>
      <c r="UEO85" s="88"/>
      <c r="UEP85" s="88"/>
      <c r="UEQ85" s="88"/>
      <c r="UER85" s="88"/>
      <c r="UES85" s="88"/>
      <c r="UET85" s="88"/>
      <c r="UEU85" s="88"/>
      <c r="UEV85" s="88"/>
      <c r="UEW85" s="88"/>
      <c r="UEX85" s="88"/>
      <c r="UEY85" s="88"/>
      <c r="UEZ85" s="88"/>
      <c r="UFA85" s="88"/>
      <c r="UFB85" s="88"/>
      <c r="UFC85" s="88"/>
      <c r="UFD85" s="88"/>
      <c r="UFE85" s="88"/>
      <c r="UFF85" s="88"/>
      <c r="UFG85" s="88"/>
      <c r="UFH85" s="88"/>
      <c r="UFI85" s="88"/>
      <c r="UFJ85" s="88"/>
      <c r="UFK85" s="88"/>
      <c r="UFL85" s="88"/>
      <c r="UFM85" s="88"/>
      <c r="UFN85" s="88"/>
      <c r="UFO85" s="88"/>
      <c r="UFP85" s="88"/>
      <c r="UFQ85" s="88"/>
      <c r="UFR85" s="88"/>
      <c r="UFS85" s="88"/>
      <c r="UFT85" s="88"/>
      <c r="UFU85" s="88"/>
      <c r="UFV85" s="88"/>
      <c r="UFW85" s="88"/>
      <c r="UFX85" s="88"/>
      <c r="UFY85" s="88"/>
      <c r="UFZ85" s="88"/>
      <c r="UGA85" s="88"/>
      <c r="UGB85" s="88"/>
      <c r="UGC85" s="88"/>
      <c r="UGD85" s="88"/>
      <c r="UGE85" s="88"/>
      <c r="UGF85" s="88"/>
      <c r="UGG85" s="88"/>
      <c r="UGH85" s="88"/>
      <c r="UGI85" s="88"/>
      <c r="UGJ85" s="88"/>
      <c r="UGK85" s="88"/>
      <c r="UGL85" s="88"/>
      <c r="UGM85" s="88"/>
      <c r="UGN85" s="88"/>
      <c r="UGO85" s="88"/>
      <c r="UGP85" s="88"/>
      <c r="UGQ85" s="88"/>
      <c r="UGR85" s="88"/>
      <c r="UGS85" s="88"/>
      <c r="UGT85" s="88"/>
      <c r="UGU85" s="88"/>
      <c r="UGV85" s="88"/>
      <c r="UGW85" s="88"/>
      <c r="UGX85" s="88"/>
      <c r="UGY85" s="88"/>
      <c r="UGZ85" s="88"/>
      <c r="UHA85" s="88"/>
      <c r="UHB85" s="88"/>
      <c r="UHC85" s="88"/>
      <c r="UHD85" s="88"/>
      <c r="UHE85" s="88"/>
      <c r="UHF85" s="88"/>
      <c r="UHG85" s="88"/>
      <c r="UHH85" s="88"/>
      <c r="UHI85" s="88"/>
      <c r="UHJ85" s="88"/>
      <c r="UHK85" s="88"/>
      <c r="UHL85" s="88"/>
      <c r="UHM85" s="88"/>
      <c r="UHN85" s="88"/>
      <c r="UHO85" s="88"/>
      <c r="UHP85" s="88"/>
      <c r="UHQ85" s="88"/>
      <c r="UHR85" s="88"/>
      <c r="UHS85" s="88"/>
      <c r="UHT85" s="88"/>
      <c r="UHU85" s="88"/>
      <c r="UHV85" s="88"/>
      <c r="UHW85" s="88"/>
      <c r="UHX85" s="88"/>
      <c r="UHY85" s="88"/>
      <c r="UHZ85" s="88"/>
      <c r="UIA85" s="88"/>
      <c r="UIB85" s="88"/>
      <c r="UIC85" s="88"/>
      <c r="UID85" s="88"/>
      <c r="UIE85" s="88"/>
      <c r="UIF85" s="88"/>
      <c r="UIG85" s="88"/>
      <c r="UIH85" s="88"/>
      <c r="UII85" s="88"/>
      <c r="UIJ85" s="88"/>
      <c r="UIK85" s="88"/>
      <c r="UIL85" s="88"/>
      <c r="UIM85" s="88"/>
      <c r="UIN85" s="88"/>
      <c r="UIO85" s="88"/>
      <c r="UIP85" s="88"/>
      <c r="UIQ85" s="88"/>
      <c r="UIR85" s="88"/>
      <c r="UIS85" s="88"/>
      <c r="UIT85" s="88"/>
      <c r="UIU85" s="88"/>
      <c r="UIV85" s="88"/>
      <c r="UIW85" s="88"/>
      <c r="UIX85" s="88"/>
      <c r="UIY85" s="88"/>
      <c r="UIZ85" s="88"/>
      <c r="UJA85" s="88"/>
      <c r="UJB85" s="88"/>
      <c r="UJC85" s="88"/>
      <c r="UJD85" s="88"/>
      <c r="UJE85" s="88"/>
      <c r="UJF85" s="88"/>
      <c r="UJG85" s="88"/>
      <c r="UJH85" s="88"/>
      <c r="UJI85" s="88"/>
      <c r="UJJ85" s="88"/>
      <c r="UJK85" s="88"/>
      <c r="UJL85" s="88"/>
      <c r="UJM85" s="88"/>
      <c r="UJN85" s="88"/>
      <c r="UJO85" s="88"/>
      <c r="UJP85" s="88"/>
      <c r="UJQ85" s="88"/>
      <c r="UJR85" s="88"/>
      <c r="UJS85" s="88"/>
      <c r="UJT85" s="88"/>
      <c r="UJU85" s="88"/>
      <c r="UJV85" s="88"/>
      <c r="UJW85" s="88"/>
      <c r="UJX85" s="88"/>
      <c r="UJY85" s="88"/>
      <c r="UJZ85" s="88"/>
      <c r="UKA85" s="88"/>
      <c r="UKB85" s="88"/>
      <c r="UKC85" s="88"/>
      <c r="UKD85" s="88"/>
      <c r="UKE85" s="88"/>
      <c r="UKF85" s="88"/>
      <c r="UKG85" s="88"/>
      <c r="UKH85" s="88"/>
      <c r="UKI85" s="88"/>
      <c r="UKJ85" s="88"/>
      <c r="UKK85" s="88"/>
      <c r="UKL85" s="88"/>
      <c r="UKM85" s="88"/>
      <c r="UKN85" s="88"/>
      <c r="UKO85" s="88"/>
      <c r="UKP85" s="88"/>
      <c r="UKQ85" s="88"/>
      <c r="UKR85" s="88"/>
      <c r="UKS85" s="88"/>
      <c r="UKT85" s="88"/>
      <c r="UKU85" s="88"/>
      <c r="UKV85" s="88"/>
      <c r="UKW85" s="88"/>
      <c r="UKX85" s="88"/>
      <c r="UKY85" s="88"/>
      <c r="UKZ85" s="88"/>
      <c r="ULA85" s="88"/>
      <c r="ULB85" s="88"/>
      <c r="ULC85" s="88"/>
      <c r="ULD85" s="88"/>
      <c r="ULE85" s="88"/>
      <c r="ULF85" s="88"/>
      <c r="ULG85" s="88"/>
      <c r="ULH85" s="88"/>
      <c r="ULI85" s="88"/>
      <c r="ULJ85" s="88"/>
      <c r="ULK85" s="88"/>
      <c r="ULL85" s="88"/>
      <c r="ULM85" s="88"/>
      <c r="ULN85" s="88"/>
      <c r="ULO85" s="88"/>
      <c r="ULP85" s="88"/>
      <c r="ULQ85" s="88"/>
      <c r="ULR85" s="88"/>
      <c r="ULS85" s="88"/>
      <c r="ULT85" s="88"/>
      <c r="ULU85" s="88"/>
      <c r="ULV85" s="88"/>
      <c r="ULW85" s="88"/>
      <c r="ULX85" s="88"/>
      <c r="ULY85" s="88"/>
      <c r="ULZ85" s="88"/>
      <c r="UMA85" s="88"/>
      <c r="UMB85" s="88"/>
      <c r="UMC85" s="88"/>
      <c r="UMD85" s="88"/>
      <c r="UME85" s="88"/>
      <c r="UMF85" s="88"/>
      <c r="UMG85" s="88"/>
      <c r="UMH85" s="88"/>
      <c r="UMI85" s="88"/>
      <c r="UMJ85" s="88"/>
      <c r="UMK85" s="88"/>
      <c r="UML85" s="88"/>
      <c r="UMM85" s="88"/>
      <c r="UMN85" s="88"/>
      <c r="UMO85" s="88"/>
      <c r="UMP85" s="88"/>
      <c r="UMQ85" s="88"/>
      <c r="UMR85" s="88"/>
      <c r="UMS85" s="88"/>
      <c r="UMT85" s="88"/>
      <c r="UMU85" s="88"/>
      <c r="UMV85" s="88"/>
      <c r="UMW85" s="88"/>
      <c r="UMX85" s="88"/>
      <c r="UMY85" s="88"/>
      <c r="UMZ85" s="88"/>
      <c r="UNA85" s="88"/>
      <c r="UNB85" s="88"/>
      <c r="UNC85" s="88"/>
      <c r="UND85" s="88"/>
      <c r="UNE85" s="88"/>
      <c r="UNF85" s="88"/>
      <c r="UNG85" s="88"/>
      <c r="UNH85" s="88"/>
      <c r="UNI85" s="88"/>
      <c r="UNJ85" s="88"/>
      <c r="UNK85" s="88"/>
      <c r="UNL85" s="88"/>
      <c r="UNM85" s="88"/>
      <c r="UNN85" s="88"/>
      <c r="UNO85" s="88"/>
      <c r="UNP85" s="88"/>
      <c r="UNQ85" s="88"/>
      <c r="UNR85" s="88"/>
      <c r="UNS85" s="88"/>
      <c r="UNT85" s="88"/>
      <c r="UNU85" s="88"/>
      <c r="UNV85" s="88"/>
      <c r="UNW85" s="88"/>
      <c r="UNX85" s="88"/>
      <c r="UNY85" s="88"/>
      <c r="UNZ85" s="88"/>
      <c r="UOA85" s="88"/>
      <c r="UOB85" s="88"/>
      <c r="UOC85" s="88"/>
      <c r="UOD85" s="88"/>
      <c r="UOE85" s="88"/>
      <c r="UOF85" s="88"/>
      <c r="UOG85" s="88"/>
      <c r="UOH85" s="88"/>
      <c r="UOI85" s="88"/>
      <c r="UOJ85" s="88"/>
      <c r="UOK85" s="88"/>
      <c r="UOL85" s="88"/>
      <c r="UOM85" s="88"/>
      <c r="UON85" s="88"/>
      <c r="UOO85" s="88"/>
      <c r="UOP85" s="88"/>
      <c r="UOQ85" s="88"/>
      <c r="UOR85" s="88"/>
      <c r="UOS85" s="88"/>
      <c r="UOT85" s="88"/>
      <c r="UOU85" s="88"/>
      <c r="UOV85" s="88"/>
      <c r="UOW85" s="88"/>
      <c r="UOX85" s="88"/>
      <c r="UOY85" s="88"/>
      <c r="UOZ85" s="88"/>
      <c r="UPA85" s="88"/>
      <c r="UPB85" s="88"/>
      <c r="UPC85" s="88"/>
      <c r="UPD85" s="88"/>
      <c r="UPE85" s="88"/>
      <c r="UPF85" s="88"/>
      <c r="UPG85" s="88"/>
      <c r="UPH85" s="88"/>
      <c r="UPI85" s="88"/>
      <c r="UPJ85" s="88"/>
      <c r="UPK85" s="88"/>
      <c r="UPL85" s="88"/>
      <c r="UPM85" s="88"/>
      <c r="UPN85" s="88"/>
      <c r="UPO85" s="88"/>
      <c r="UPP85" s="88"/>
      <c r="UPQ85" s="88"/>
      <c r="UPR85" s="88"/>
      <c r="UPS85" s="88"/>
      <c r="UPT85" s="88"/>
      <c r="UPU85" s="88"/>
      <c r="UPV85" s="88"/>
      <c r="UPW85" s="88"/>
      <c r="UPX85" s="88"/>
      <c r="UPY85" s="88"/>
      <c r="UPZ85" s="88"/>
      <c r="UQA85" s="88"/>
      <c r="UQB85" s="88"/>
      <c r="UQC85" s="88"/>
      <c r="UQD85" s="88"/>
      <c r="UQE85" s="88"/>
      <c r="UQF85" s="88"/>
      <c r="UQG85" s="88"/>
      <c r="UQH85" s="88"/>
      <c r="UQI85" s="88"/>
      <c r="UQJ85" s="88"/>
      <c r="UQK85" s="88"/>
      <c r="UQL85" s="88"/>
      <c r="UQM85" s="88"/>
      <c r="UQN85" s="88"/>
      <c r="UQO85" s="88"/>
      <c r="UQP85" s="88"/>
      <c r="UQQ85" s="88"/>
      <c r="UQR85" s="88"/>
      <c r="UQS85" s="88"/>
      <c r="UQT85" s="88"/>
      <c r="UQU85" s="88"/>
      <c r="UQV85" s="88"/>
      <c r="UQW85" s="88"/>
      <c r="UQX85" s="88"/>
      <c r="UQY85" s="88"/>
      <c r="UQZ85" s="88"/>
      <c r="URA85" s="88"/>
      <c r="URB85" s="88"/>
      <c r="URC85" s="88"/>
      <c r="URD85" s="88"/>
      <c r="URE85" s="88"/>
      <c r="URF85" s="88"/>
      <c r="URG85" s="88"/>
      <c r="URH85" s="88"/>
      <c r="URI85" s="88"/>
      <c r="URJ85" s="88"/>
      <c r="URK85" s="88"/>
      <c r="URL85" s="88"/>
      <c r="URM85" s="88"/>
      <c r="URN85" s="88"/>
      <c r="URO85" s="88"/>
      <c r="URP85" s="88"/>
      <c r="URQ85" s="88"/>
      <c r="URR85" s="88"/>
      <c r="URS85" s="88"/>
      <c r="URT85" s="88"/>
      <c r="URU85" s="88"/>
      <c r="URV85" s="88"/>
      <c r="URW85" s="88"/>
      <c r="URX85" s="88"/>
      <c r="URY85" s="88"/>
      <c r="URZ85" s="88"/>
      <c r="USA85" s="88"/>
      <c r="USB85" s="88"/>
      <c r="USC85" s="88"/>
      <c r="USD85" s="88"/>
      <c r="USE85" s="88"/>
      <c r="USF85" s="88"/>
      <c r="USG85" s="88"/>
      <c r="USH85" s="88"/>
      <c r="USI85" s="88"/>
      <c r="USJ85" s="88"/>
      <c r="USK85" s="88"/>
      <c r="USL85" s="88"/>
      <c r="USM85" s="88"/>
      <c r="USN85" s="88"/>
      <c r="USO85" s="88"/>
      <c r="USP85" s="88"/>
      <c r="USQ85" s="88"/>
      <c r="USR85" s="88"/>
      <c r="USS85" s="88"/>
      <c r="UST85" s="88"/>
      <c r="USU85" s="88"/>
      <c r="USV85" s="88"/>
      <c r="USW85" s="88"/>
      <c r="USX85" s="88"/>
      <c r="USY85" s="88"/>
      <c r="USZ85" s="88"/>
      <c r="UTA85" s="88"/>
      <c r="UTB85" s="88"/>
      <c r="UTC85" s="88"/>
      <c r="UTD85" s="88"/>
      <c r="UTE85" s="88"/>
      <c r="UTF85" s="88"/>
      <c r="UTG85" s="88"/>
      <c r="UTH85" s="88"/>
      <c r="UTI85" s="88"/>
      <c r="UTJ85" s="88"/>
      <c r="UTK85" s="88"/>
      <c r="UTL85" s="88"/>
      <c r="UTM85" s="88"/>
      <c r="UTN85" s="88"/>
      <c r="UTO85" s="88"/>
      <c r="UTP85" s="88"/>
      <c r="UTQ85" s="88"/>
      <c r="UTR85" s="88"/>
      <c r="UTS85" s="88"/>
      <c r="UTT85" s="88"/>
      <c r="UTU85" s="88"/>
      <c r="UTV85" s="88"/>
      <c r="UTW85" s="88"/>
      <c r="UTX85" s="88"/>
      <c r="UTY85" s="88"/>
      <c r="UTZ85" s="88"/>
      <c r="UUA85" s="88"/>
      <c r="UUB85" s="88"/>
      <c r="UUC85" s="88"/>
      <c r="UUD85" s="88"/>
      <c r="UUE85" s="88"/>
      <c r="UUF85" s="88"/>
      <c r="UUG85" s="88"/>
      <c r="UUH85" s="88"/>
      <c r="UUI85" s="88"/>
      <c r="UUJ85" s="88"/>
      <c r="UUK85" s="88"/>
      <c r="UUL85" s="88"/>
      <c r="UUM85" s="88"/>
      <c r="UUN85" s="88"/>
      <c r="UUO85" s="88"/>
      <c r="UUP85" s="88"/>
      <c r="UUQ85" s="88"/>
      <c r="UUR85" s="88"/>
      <c r="UUS85" s="88"/>
      <c r="UUT85" s="88"/>
      <c r="UUU85" s="88"/>
      <c r="UUV85" s="88"/>
      <c r="UUW85" s="88"/>
      <c r="UUX85" s="88"/>
      <c r="UUY85" s="88"/>
      <c r="UUZ85" s="88"/>
      <c r="UVA85" s="88"/>
      <c r="UVB85" s="88"/>
      <c r="UVC85" s="88"/>
      <c r="UVD85" s="88"/>
      <c r="UVE85" s="88"/>
      <c r="UVF85" s="88"/>
      <c r="UVG85" s="88"/>
      <c r="UVH85" s="88"/>
      <c r="UVI85" s="88"/>
      <c r="UVJ85" s="88"/>
      <c r="UVK85" s="88"/>
      <c r="UVL85" s="88"/>
      <c r="UVM85" s="88"/>
      <c r="UVN85" s="88"/>
      <c r="UVO85" s="88"/>
      <c r="UVP85" s="88"/>
      <c r="UVQ85" s="88"/>
      <c r="UVR85" s="88"/>
      <c r="UVS85" s="88"/>
      <c r="UVT85" s="88"/>
      <c r="UVU85" s="88"/>
      <c r="UVV85" s="88"/>
      <c r="UVW85" s="88"/>
      <c r="UVX85" s="88"/>
      <c r="UVY85" s="88"/>
      <c r="UVZ85" s="88"/>
      <c r="UWA85" s="88"/>
      <c r="UWB85" s="88"/>
      <c r="UWC85" s="88"/>
      <c r="UWD85" s="88"/>
      <c r="UWE85" s="88"/>
      <c r="UWF85" s="88"/>
      <c r="UWG85" s="88"/>
      <c r="UWH85" s="88"/>
      <c r="UWI85" s="88"/>
      <c r="UWJ85" s="88"/>
      <c r="UWK85" s="88"/>
      <c r="UWL85" s="88"/>
      <c r="UWM85" s="88"/>
      <c r="UWN85" s="88"/>
      <c r="UWO85" s="88"/>
      <c r="UWP85" s="88"/>
      <c r="UWQ85" s="88"/>
      <c r="UWR85" s="88"/>
      <c r="UWS85" s="88"/>
      <c r="UWT85" s="88"/>
      <c r="UWU85" s="88"/>
      <c r="UWV85" s="88"/>
      <c r="UWW85" s="88"/>
      <c r="UWX85" s="88"/>
      <c r="UWY85" s="88"/>
      <c r="UWZ85" s="88"/>
      <c r="UXA85" s="88"/>
      <c r="UXB85" s="88"/>
      <c r="UXC85" s="88"/>
      <c r="UXD85" s="88"/>
      <c r="UXE85" s="88"/>
      <c r="UXF85" s="88"/>
      <c r="UXG85" s="88"/>
      <c r="UXH85" s="88"/>
      <c r="UXI85" s="88"/>
      <c r="UXJ85" s="88"/>
      <c r="UXK85" s="88"/>
      <c r="UXL85" s="88"/>
      <c r="UXM85" s="88"/>
      <c r="UXN85" s="88"/>
      <c r="UXO85" s="88"/>
      <c r="UXP85" s="88"/>
      <c r="UXQ85" s="88"/>
      <c r="UXR85" s="88"/>
      <c r="UXS85" s="88"/>
      <c r="UXT85" s="88"/>
      <c r="UXU85" s="88"/>
      <c r="UXV85" s="88"/>
      <c r="UXW85" s="88"/>
      <c r="UXX85" s="88"/>
      <c r="UXY85" s="88"/>
      <c r="UXZ85" s="88"/>
      <c r="UYA85" s="88"/>
      <c r="UYB85" s="88"/>
      <c r="UYC85" s="88"/>
      <c r="UYD85" s="88"/>
      <c r="UYE85" s="88"/>
      <c r="UYF85" s="88"/>
      <c r="UYG85" s="88"/>
      <c r="UYH85" s="88"/>
      <c r="UYI85" s="88"/>
      <c r="UYJ85" s="88"/>
      <c r="UYK85" s="88"/>
      <c r="UYL85" s="88"/>
      <c r="UYM85" s="88"/>
      <c r="UYN85" s="88"/>
      <c r="UYO85" s="88"/>
      <c r="UYP85" s="88"/>
      <c r="UYQ85" s="88"/>
      <c r="UYR85" s="88"/>
      <c r="UYS85" s="88"/>
      <c r="UYT85" s="88"/>
      <c r="UYU85" s="88"/>
      <c r="UYV85" s="88"/>
      <c r="UYW85" s="88"/>
      <c r="UYX85" s="88"/>
      <c r="UYY85" s="88"/>
      <c r="UYZ85" s="88"/>
      <c r="UZA85" s="88"/>
      <c r="UZB85" s="88"/>
      <c r="UZC85" s="88"/>
      <c r="UZD85" s="88"/>
      <c r="UZE85" s="88"/>
      <c r="UZF85" s="88"/>
      <c r="UZG85" s="88"/>
      <c r="UZH85" s="88"/>
      <c r="UZI85" s="88"/>
      <c r="UZJ85" s="88"/>
      <c r="UZK85" s="88"/>
      <c r="UZL85" s="88"/>
      <c r="UZM85" s="88"/>
      <c r="UZN85" s="88"/>
      <c r="UZO85" s="88"/>
      <c r="UZP85" s="88"/>
      <c r="UZQ85" s="88"/>
      <c r="UZR85" s="88"/>
      <c r="UZS85" s="88"/>
      <c r="UZT85" s="88"/>
      <c r="UZU85" s="88"/>
      <c r="UZV85" s="88"/>
      <c r="UZW85" s="88"/>
      <c r="UZX85" s="88"/>
      <c r="UZY85" s="88"/>
      <c r="UZZ85" s="88"/>
      <c r="VAA85" s="88"/>
      <c r="VAB85" s="88"/>
      <c r="VAC85" s="88"/>
      <c r="VAD85" s="88"/>
      <c r="VAE85" s="88"/>
      <c r="VAF85" s="88"/>
      <c r="VAG85" s="88"/>
      <c r="VAH85" s="88"/>
      <c r="VAI85" s="88"/>
      <c r="VAJ85" s="88"/>
      <c r="VAK85" s="88"/>
      <c r="VAL85" s="88"/>
      <c r="VAM85" s="88"/>
      <c r="VAN85" s="88"/>
      <c r="VAO85" s="88"/>
      <c r="VAP85" s="88"/>
      <c r="VAQ85" s="88"/>
      <c r="VAR85" s="88"/>
      <c r="VAS85" s="88"/>
      <c r="VAT85" s="88"/>
      <c r="VAU85" s="88"/>
      <c r="VAV85" s="88"/>
      <c r="VAW85" s="88"/>
      <c r="VAX85" s="88"/>
      <c r="VAY85" s="88"/>
      <c r="VAZ85" s="88"/>
      <c r="VBA85" s="88"/>
      <c r="VBB85" s="88"/>
      <c r="VBC85" s="88"/>
      <c r="VBD85" s="88"/>
      <c r="VBE85" s="88"/>
      <c r="VBF85" s="88"/>
      <c r="VBG85" s="88"/>
      <c r="VBH85" s="88"/>
      <c r="VBI85" s="88"/>
      <c r="VBJ85" s="88"/>
      <c r="VBK85" s="88"/>
      <c r="VBL85" s="88"/>
      <c r="VBM85" s="88"/>
      <c r="VBN85" s="88"/>
      <c r="VBO85" s="88"/>
      <c r="VBP85" s="88"/>
      <c r="VBQ85" s="88"/>
      <c r="VBR85" s="88"/>
      <c r="VBS85" s="88"/>
      <c r="VBT85" s="88"/>
      <c r="VBU85" s="88"/>
      <c r="VBV85" s="88"/>
      <c r="VBW85" s="88"/>
      <c r="VBX85" s="88"/>
      <c r="VBY85" s="88"/>
      <c r="VBZ85" s="88"/>
      <c r="VCA85" s="88"/>
      <c r="VCB85" s="88"/>
      <c r="VCC85" s="88"/>
      <c r="VCD85" s="88"/>
      <c r="VCE85" s="88"/>
      <c r="VCF85" s="88"/>
      <c r="VCG85" s="88"/>
      <c r="VCH85" s="88"/>
      <c r="VCI85" s="88"/>
      <c r="VCJ85" s="88"/>
      <c r="VCK85" s="88"/>
      <c r="VCL85" s="88"/>
      <c r="VCM85" s="88"/>
      <c r="VCN85" s="88"/>
      <c r="VCO85" s="88"/>
      <c r="VCP85" s="88"/>
      <c r="VCQ85" s="88"/>
      <c r="VCR85" s="88"/>
      <c r="VCS85" s="88"/>
      <c r="VCT85" s="88"/>
      <c r="VCU85" s="88"/>
      <c r="VCV85" s="88"/>
      <c r="VCW85" s="88"/>
      <c r="VCX85" s="88"/>
      <c r="VCY85" s="88"/>
      <c r="VCZ85" s="88"/>
      <c r="VDA85" s="88"/>
      <c r="VDB85" s="88"/>
      <c r="VDC85" s="88"/>
      <c r="VDD85" s="88"/>
      <c r="VDE85" s="88"/>
      <c r="VDF85" s="88"/>
      <c r="VDG85" s="88"/>
      <c r="VDH85" s="88"/>
      <c r="VDI85" s="88"/>
      <c r="VDJ85" s="88"/>
      <c r="VDK85" s="88"/>
      <c r="VDL85" s="88"/>
      <c r="VDM85" s="88"/>
      <c r="VDN85" s="88"/>
      <c r="VDO85" s="88"/>
      <c r="VDP85" s="88"/>
      <c r="VDQ85" s="88"/>
      <c r="VDR85" s="88"/>
      <c r="VDS85" s="88"/>
      <c r="VDT85" s="88"/>
      <c r="VDU85" s="88"/>
      <c r="VDV85" s="88"/>
      <c r="VDW85" s="88"/>
      <c r="VDX85" s="88"/>
      <c r="VDY85" s="88"/>
      <c r="VDZ85" s="88"/>
      <c r="VEA85" s="88"/>
      <c r="VEB85" s="88"/>
      <c r="VEC85" s="88"/>
      <c r="VED85" s="88"/>
      <c r="VEE85" s="88"/>
      <c r="VEF85" s="88"/>
      <c r="VEG85" s="88"/>
      <c r="VEH85" s="88"/>
      <c r="VEI85" s="88"/>
      <c r="VEJ85" s="88"/>
      <c r="VEK85" s="88"/>
      <c r="VEL85" s="88"/>
      <c r="VEM85" s="88"/>
      <c r="VEN85" s="88"/>
      <c r="VEO85" s="88"/>
      <c r="VEP85" s="88"/>
      <c r="VEQ85" s="88"/>
      <c r="VER85" s="88"/>
      <c r="VES85" s="88"/>
      <c r="VET85" s="88"/>
      <c r="VEU85" s="88"/>
      <c r="VEV85" s="88"/>
      <c r="VEW85" s="88"/>
      <c r="VEX85" s="88"/>
      <c r="VEY85" s="88"/>
      <c r="VEZ85" s="88"/>
      <c r="VFA85" s="88"/>
      <c r="VFB85" s="88"/>
      <c r="VFC85" s="88"/>
      <c r="VFD85" s="88"/>
      <c r="VFE85" s="88"/>
      <c r="VFF85" s="88"/>
      <c r="VFG85" s="88"/>
      <c r="VFH85" s="88"/>
      <c r="VFI85" s="88"/>
      <c r="VFJ85" s="88"/>
      <c r="VFK85" s="88"/>
      <c r="VFL85" s="88"/>
      <c r="VFM85" s="88"/>
      <c r="VFN85" s="88"/>
      <c r="VFO85" s="88"/>
      <c r="VFP85" s="88"/>
      <c r="VFQ85" s="88"/>
      <c r="VFR85" s="88"/>
      <c r="VFS85" s="88"/>
      <c r="VFT85" s="88"/>
      <c r="VFU85" s="88"/>
      <c r="VFV85" s="88"/>
      <c r="VFW85" s="88"/>
      <c r="VFX85" s="88"/>
      <c r="VFY85" s="88"/>
      <c r="VFZ85" s="88"/>
      <c r="VGA85" s="88"/>
      <c r="VGB85" s="88"/>
      <c r="VGC85" s="88"/>
      <c r="VGD85" s="88"/>
      <c r="VGE85" s="88"/>
      <c r="VGF85" s="88"/>
      <c r="VGG85" s="88"/>
      <c r="VGH85" s="88"/>
      <c r="VGI85" s="88"/>
      <c r="VGJ85" s="88"/>
      <c r="VGK85" s="88"/>
      <c r="VGL85" s="88"/>
      <c r="VGM85" s="88"/>
      <c r="VGN85" s="88"/>
      <c r="VGO85" s="88"/>
      <c r="VGP85" s="88"/>
      <c r="VGQ85" s="88"/>
      <c r="VGR85" s="88"/>
      <c r="VGS85" s="88"/>
      <c r="VGT85" s="88"/>
      <c r="VGU85" s="88"/>
      <c r="VGV85" s="88"/>
      <c r="VGW85" s="88"/>
      <c r="VGX85" s="88"/>
      <c r="VGY85" s="88"/>
      <c r="VGZ85" s="88"/>
      <c r="VHA85" s="88"/>
      <c r="VHB85" s="88"/>
      <c r="VHC85" s="88"/>
      <c r="VHD85" s="88"/>
      <c r="VHE85" s="88"/>
      <c r="VHF85" s="88"/>
      <c r="VHG85" s="88"/>
      <c r="VHH85" s="88"/>
      <c r="VHI85" s="88"/>
      <c r="VHJ85" s="88"/>
      <c r="VHK85" s="88"/>
      <c r="VHL85" s="88"/>
      <c r="VHM85" s="88"/>
      <c r="VHN85" s="88"/>
      <c r="VHO85" s="88"/>
      <c r="VHP85" s="88"/>
      <c r="VHQ85" s="88"/>
      <c r="VHR85" s="88"/>
      <c r="VHS85" s="88"/>
      <c r="VHT85" s="88"/>
      <c r="VHU85" s="88"/>
      <c r="VHV85" s="88"/>
      <c r="VHW85" s="88"/>
      <c r="VHX85" s="88"/>
      <c r="VHY85" s="88"/>
      <c r="VHZ85" s="88"/>
      <c r="VIA85" s="88"/>
      <c r="VIB85" s="88"/>
      <c r="VIC85" s="88"/>
      <c r="VID85" s="88"/>
      <c r="VIE85" s="88"/>
      <c r="VIF85" s="88"/>
      <c r="VIG85" s="88"/>
      <c r="VIH85" s="88"/>
      <c r="VII85" s="88"/>
      <c r="VIJ85" s="88"/>
      <c r="VIK85" s="88"/>
      <c r="VIL85" s="88"/>
      <c r="VIM85" s="88"/>
      <c r="VIN85" s="88"/>
      <c r="VIO85" s="88"/>
      <c r="VIP85" s="88"/>
      <c r="VIQ85" s="88"/>
      <c r="VIR85" s="88"/>
      <c r="VIS85" s="88"/>
      <c r="VIT85" s="88"/>
      <c r="VIU85" s="88"/>
      <c r="VIV85" s="88"/>
      <c r="VIW85" s="88"/>
      <c r="VIX85" s="88"/>
      <c r="VIY85" s="88"/>
      <c r="VIZ85" s="88"/>
      <c r="VJA85" s="88"/>
      <c r="VJB85" s="88"/>
      <c r="VJC85" s="88"/>
      <c r="VJD85" s="88"/>
      <c r="VJE85" s="88"/>
      <c r="VJF85" s="88"/>
      <c r="VJG85" s="88"/>
      <c r="VJH85" s="88"/>
      <c r="VJI85" s="88"/>
      <c r="VJJ85" s="88"/>
      <c r="VJK85" s="88"/>
      <c r="VJL85" s="88"/>
      <c r="VJM85" s="88"/>
      <c r="VJN85" s="88"/>
      <c r="VJO85" s="88"/>
      <c r="VJP85" s="88"/>
      <c r="VJQ85" s="88"/>
      <c r="VJR85" s="88"/>
      <c r="VJS85" s="88"/>
      <c r="VJT85" s="88"/>
      <c r="VJU85" s="88"/>
      <c r="VJV85" s="88"/>
      <c r="VJW85" s="88"/>
      <c r="VJX85" s="88"/>
      <c r="VJY85" s="88"/>
      <c r="VJZ85" s="88"/>
      <c r="VKA85" s="88"/>
      <c r="VKB85" s="88"/>
      <c r="VKC85" s="88"/>
      <c r="VKD85" s="88"/>
      <c r="VKE85" s="88"/>
      <c r="VKF85" s="88"/>
      <c r="VKG85" s="88"/>
      <c r="VKH85" s="88"/>
      <c r="VKI85" s="88"/>
      <c r="VKJ85" s="88"/>
      <c r="VKK85" s="88"/>
      <c r="VKL85" s="88"/>
      <c r="VKM85" s="88"/>
      <c r="VKN85" s="88"/>
      <c r="VKO85" s="88"/>
      <c r="VKP85" s="88"/>
      <c r="VKQ85" s="88"/>
      <c r="VKR85" s="88"/>
      <c r="VKS85" s="88"/>
      <c r="VKT85" s="88"/>
      <c r="VKU85" s="88"/>
      <c r="VKV85" s="88"/>
      <c r="VKW85" s="88"/>
      <c r="VKX85" s="88"/>
      <c r="VKY85" s="88"/>
      <c r="VKZ85" s="88"/>
      <c r="VLA85" s="88"/>
      <c r="VLB85" s="88"/>
      <c r="VLC85" s="88"/>
      <c r="VLD85" s="88"/>
      <c r="VLE85" s="88"/>
      <c r="VLF85" s="88"/>
      <c r="VLG85" s="88"/>
      <c r="VLH85" s="88"/>
      <c r="VLI85" s="88"/>
      <c r="VLJ85" s="88"/>
      <c r="VLK85" s="88"/>
      <c r="VLL85" s="88"/>
      <c r="VLM85" s="88"/>
      <c r="VLN85" s="88"/>
      <c r="VLO85" s="88"/>
      <c r="VLP85" s="88"/>
      <c r="VLQ85" s="88"/>
      <c r="VLR85" s="88"/>
      <c r="VLS85" s="88"/>
      <c r="VLT85" s="88"/>
      <c r="VLU85" s="88"/>
      <c r="VLV85" s="88"/>
      <c r="VLW85" s="88"/>
      <c r="VLX85" s="88"/>
      <c r="VLY85" s="88"/>
      <c r="VLZ85" s="88"/>
      <c r="VMA85" s="88"/>
      <c r="VMB85" s="88"/>
      <c r="VMC85" s="88"/>
      <c r="VMD85" s="88"/>
      <c r="VME85" s="88"/>
      <c r="VMF85" s="88"/>
      <c r="VMG85" s="88"/>
      <c r="VMH85" s="88"/>
      <c r="VMI85" s="88"/>
      <c r="VMJ85" s="88"/>
      <c r="VMK85" s="88"/>
      <c r="VML85" s="88"/>
      <c r="VMM85" s="88"/>
      <c r="VMN85" s="88"/>
      <c r="VMO85" s="88"/>
      <c r="VMP85" s="88"/>
      <c r="VMQ85" s="88"/>
      <c r="VMR85" s="88"/>
      <c r="VMS85" s="88"/>
      <c r="VMT85" s="88"/>
      <c r="VMU85" s="88"/>
      <c r="VMV85" s="88"/>
      <c r="VMW85" s="88"/>
      <c r="VMX85" s="88"/>
      <c r="VMY85" s="88"/>
      <c r="VMZ85" s="88"/>
      <c r="VNA85" s="88"/>
      <c r="VNB85" s="88"/>
      <c r="VNC85" s="88"/>
      <c r="VND85" s="88"/>
      <c r="VNE85" s="88"/>
      <c r="VNF85" s="88"/>
      <c r="VNG85" s="88"/>
      <c r="VNH85" s="88"/>
      <c r="VNI85" s="88"/>
      <c r="VNJ85" s="88"/>
      <c r="VNK85" s="88"/>
      <c r="VNL85" s="88"/>
      <c r="VNM85" s="88"/>
      <c r="VNN85" s="88"/>
      <c r="VNO85" s="88"/>
      <c r="VNP85" s="88"/>
      <c r="VNQ85" s="88"/>
      <c r="VNR85" s="88"/>
      <c r="VNS85" s="88"/>
      <c r="VNT85" s="88"/>
      <c r="VNU85" s="88"/>
      <c r="VNV85" s="88"/>
      <c r="VNW85" s="88"/>
      <c r="VNX85" s="88"/>
      <c r="VNY85" s="88"/>
      <c r="VNZ85" s="88"/>
      <c r="VOA85" s="88"/>
      <c r="VOB85" s="88"/>
      <c r="VOC85" s="88"/>
      <c r="VOD85" s="88"/>
      <c r="VOE85" s="88"/>
      <c r="VOF85" s="88"/>
      <c r="VOG85" s="88"/>
      <c r="VOH85" s="88"/>
      <c r="VOI85" s="88"/>
      <c r="VOJ85" s="88"/>
      <c r="VOK85" s="88"/>
      <c r="VOL85" s="88"/>
      <c r="VOM85" s="88"/>
      <c r="VON85" s="88"/>
      <c r="VOO85" s="88"/>
      <c r="VOP85" s="88"/>
      <c r="VOQ85" s="88"/>
      <c r="VOR85" s="88"/>
      <c r="VOS85" s="88"/>
      <c r="VOT85" s="88"/>
      <c r="VOU85" s="88"/>
      <c r="VOV85" s="88"/>
      <c r="VOW85" s="88"/>
      <c r="VOX85" s="88"/>
      <c r="VOY85" s="88"/>
      <c r="VOZ85" s="88"/>
      <c r="VPA85" s="88"/>
      <c r="VPB85" s="88"/>
      <c r="VPC85" s="88"/>
      <c r="VPD85" s="88"/>
      <c r="VPE85" s="88"/>
      <c r="VPF85" s="88"/>
      <c r="VPG85" s="88"/>
      <c r="VPH85" s="88"/>
      <c r="VPI85" s="88"/>
      <c r="VPJ85" s="88"/>
      <c r="VPK85" s="88"/>
      <c r="VPL85" s="88"/>
      <c r="VPM85" s="88"/>
      <c r="VPN85" s="88"/>
      <c r="VPO85" s="88"/>
      <c r="VPP85" s="88"/>
      <c r="VPQ85" s="88"/>
      <c r="VPR85" s="88"/>
      <c r="VPS85" s="88"/>
      <c r="VPT85" s="88"/>
      <c r="VPU85" s="88"/>
      <c r="VPV85" s="88"/>
      <c r="VPW85" s="88"/>
      <c r="VPX85" s="88"/>
      <c r="VPY85" s="88"/>
      <c r="VPZ85" s="88"/>
      <c r="VQA85" s="88"/>
      <c r="VQB85" s="88"/>
      <c r="VQC85" s="88"/>
      <c r="VQD85" s="88"/>
      <c r="VQE85" s="88"/>
      <c r="VQF85" s="88"/>
      <c r="VQG85" s="88"/>
      <c r="VQH85" s="88"/>
      <c r="VQI85" s="88"/>
      <c r="VQJ85" s="88"/>
      <c r="VQK85" s="88"/>
      <c r="VQL85" s="88"/>
      <c r="VQM85" s="88"/>
      <c r="VQN85" s="88"/>
      <c r="VQO85" s="88"/>
      <c r="VQP85" s="88"/>
      <c r="VQQ85" s="88"/>
      <c r="VQR85" s="88"/>
      <c r="VQS85" s="88"/>
      <c r="VQT85" s="88"/>
      <c r="VQU85" s="88"/>
      <c r="VQV85" s="88"/>
      <c r="VQW85" s="88"/>
      <c r="VQX85" s="88"/>
      <c r="VQY85" s="88"/>
      <c r="VQZ85" s="88"/>
      <c r="VRA85" s="88"/>
      <c r="VRB85" s="88"/>
      <c r="VRC85" s="88"/>
      <c r="VRD85" s="88"/>
      <c r="VRE85" s="88"/>
      <c r="VRF85" s="88"/>
      <c r="VRG85" s="88"/>
      <c r="VRH85" s="88"/>
      <c r="VRI85" s="88"/>
      <c r="VRJ85" s="88"/>
      <c r="VRK85" s="88"/>
      <c r="VRL85" s="88"/>
      <c r="VRM85" s="88"/>
      <c r="VRN85" s="88"/>
      <c r="VRO85" s="88"/>
      <c r="VRP85" s="88"/>
      <c r="VRQ85" s="88"/>
      <c r="VRR85" s="88"/>
      <c r="VRS85" s="88"/>
      <c r="VRT85" s="88"/>
      <c r="VRU85" s="88"/>
      <c r="VRV85" s="88"/>
      <c r="VRW85" s="88"/>
      <c r="VRX85" s="88"/>
      <c r="VRY85" s="88"/>
      <c r="VRZ85" s="88"/>
      <c r="VSA85" s="88"/>
      <c r="VSB85" s="88"/>
      <c r="VSC85" s="88"/>
      <c r="VSD85" s="88"/>
      <c r="VSE85" s="88"/>
      <c r="VSF85" s="88"/>
      <c r="VSG85" s="88"/>
      <c r="VSH85" s="88"/>
      <c r="VSI85" s="88"/>
      <c r="VSJ85" s="88"/>
      <c r="VSK85" s="88"/>
      <c r="VSL85" s="88"/>
      <c r="VSM85" s="88"/>
      <c r="VSN85" s="88"/>
      <c r="VSO85" s="88"/>
      <c r="VSP85" s="88"/>
      <c r="VSQ85" s="88"/>
      <c r="VSR85" s="88"/>
      <c r="VSS85" s="88"/>
      <c r="VST85" s="88"/>
      <c r="VSU85" s="88"/>
      <c r="VSV85" s="88"/>
      <c r="VSW85" s="88"/>
      <c r="VSX85" s="88"/>
      <c r="VSY85" s="88"/>
      <c r="VSZ85" s="88"/>
      <c r="VTA85" s="88"/>
      <c r="VTB85" s="88"/>
      <c r="VTC85" s="88"/>
      <c r="VTD85" s="88"/>
      <c r="VTE85" s="88"/>
      <c r="VTF85" s="88"/>
      <c r="VTG85" s="88"/>
      <c r="VTH85" s="88"/>
      <c r="VTI85" s="88"/>
      <c r="VTJ85" s="88"/>
      <c r="VTK85" s="88"/>
      <c r="VTL85" s="88"/>
      <c r="VTM85" s="88"/>
      <c r="VTN85" s="88"/>
      <c r="VTO85" s="88"/>
      <c r="VTP85" s="88"/>
      <c r="VTQ85" s="88"/>
      <c r="VTR85" s="88"/>
      <c r="VTS85" s="88"/>
      <c r="VTT85" s="88"/>
      <c r="VTU85" s="88"/>
      <c r="VTV85" s="88"/>
      <c r="VTW85" s="88"/>
      <c r="VTX85" s="88"/>
      <c r="VTY85" s="88"/>
      <c r="VTZ85" s="88"/>
      <c r="VUA85" s="88"/>
      <c r="VUB85" s="88"/>
      <c r="VUC85" s="88"/>
      <c r="VUD85" s="88"/>
      <c r="VUE85" s="88"/>
      <c r="VUF85" s="88"/>
      <c r="VUG85" s="88"/>
      <c r="VUH85" s="88"/>
      <c r="VUI85" s="88"/>
      <c r="VUJ85" s="88"/>
      <c r="VUK85" s="88"/>
      <c r="VUL85" s="88"/>
      <c r="VUM85" s="88"/>
      <c r="VUN85" s="88"/>
      <c r="VUO85" s="88"/>
      <c r="VUP85" s="88"/>
      <c r="VUQ85" s="88"/>
      <c r="VUR85" s="88"/>
      <c r="VUS85" s="88"/>
      <c r="VUT85" s="88"/>
      <c r="VUU85" s="88"/>
      <c r="VUV85" s="88"/>
      <c r="VUW85" s="88"/>
      <c r="VUX85" s="88"/>
      <c r="VUY85" s="88"/>
      <c r="VUZ85" s="88"/>
      <c r="VVA85" s="88"/>
      <c r="VVB85" s="88"/>
      <c r="VVC85" s="88"/>
      <c r="VVD85" s="88"/>
      <c r="VVE85" s="88"/>
      <c r="VVF85" s="88"/>
      <c r="VVG85" s="88"/>
      <c r="VVH85" s="88"/>
      <c r="VVI85" s="88"/>
      <c r="VVJ85" s="88"/>
      <c r="VVK85" s="88"/>
      <c r="VVL85" s="88"/>
      <c r="VVM85" s="88"/>
      <c r="VVN85" s="88"/>
      <c r="VVO85" s="88"/>
      <c r="VVP85" s="88"/>
      <c r="VVQ85" s="88"/>
      <c r="VVR85" s="88"/>
      <c r="VVS85" s="88"/>
      <c r="VVT85" s="88"/>
      <c r="VVU85" s="88"/>
      <c r="VVV85" s="88"/>
      <c r="VVW85" s="88"/>
      <c r="VVX85" s="88"/>
      <c r="VVY85" s="88"/>
      <c r="VVZ85" s="88"/>
      <c r="VWA85" s="88"/>
      <c r="VWB85" s="88"/>
      <c r="VWC85" s="88"/>
      <c r="VWD85" s="88"/>
      <c r="VWE85" s="88"/>
      <c r="VWF85" s="88"/>
      <c r="VWG85" s="88"/>
      <c r="VWH85" s="88"/>
      <c r="VWI85" s="88"/>
      <c r="VWJ85" s="88"/>
      <c r="VWK85" s="88"/>
      <c r="VWL85" s="88"/>
      <c r="VWM85" s="88"/>
      <c r="VWN85" s="88"/>
      <c r="VWO85" s="88"/>
      <c r="VWP85" s="88"/>
      <c r="VWQ85" s="88"/>
      <c r="VWR85" s="88"/>
      <c r="VWS85" s="88"/>
      <c r="VWT85" s="88"/>
      <c r="VWU85" s="88"/>
      <c r="VWV85" s="88"/>
      <c r="VWW85" s="88"/>
      <c r="VWX85" s="88"/>
      <c r="VWY85" s="88"/>
      <c r="VWZ85" s="88"/>
      <c r="VXA85" s="88"/>
      <c r="VXB85" s="88"/>
      <c r="VXC85" s="88"/>
      <c r="VXD85" s="88"/>
      <c r="VXE85" s="88"/>
      <c r="VXF85" s="88"/>
      <c r="VXG85" s="88"/>
      <c r="VXH85" s="88"/>
      <c r="VXI85" s="88"/>
      <c r="VXJ85" s="88"/>
      <c r="VXK85" s="88"/>
      <c r="VXL85" s="88"/>
      <c r="VXM85" s="88"/>
      <c r="VXN85" s="88"/>
      <c r="VXO85" s="88"/>
      <c r="VXP85" s="88"/>
      <c r="VXQ85" s="88"/>
      <c r="VXR85" s="88"/>
      <c r="VXS85" s="88"/>
      <c r="VXT85" s="88"/>
      <c r="VXU85" s="88"/>
      <c r="VXV85" s="88"/>
      <c r="VXW85" s="88"/>
      <c r="VXX85" s="88"/>
      <c r="VXY85" s="88"/>
      <c r="VXZ85" s="88"/>
      <c r="VYA85" s="88"/>
      <c r="VYB85" s="88"/>
      <c r="VYC85" s="88"/>
      <c r="VYD85" s="88"/>
      <c r="VYE85" s="88"/>
      <c r="VYF85" s="88"/>
      <c r="VYG85" s="88"/>
      <c r="VYH85" s="88"/>
      <c r="VYI85" s="88"/>
      <c r="VYJ85" s="88"/>
      <c r="VYK85" s="88"/>
      <c r="VYL85" s="88"/>
      <c r="VYM85" s="88"/>
      <c r="VYN85" s="88"/>
      <c r="VYO85" s="88"/>
      <c r="VYP85" s="88"/>
      <c r="VYQ85" s="88"/>
      <c r="VYR85" s="88"/>
      <c r="VYS85" s="88"/>
      <c r="VYT85" s="88"/>
      <c r="VYU85" s="88"/>
      <c r="VYV85" s="88"/>
      <c r="VYW85" s="88"/>
      <c r="VYX85" s="88"/>
      <c r="VYY85" s="88"/>
      <c r="VYZ85" s="88"/>
      <c r="VZA85" s="88"/>
      <c r="VZB85" s="88"/>
      <c r="VZC85" s="88"/>
      <c r="VZD85" s="88"/>
      <c r="VZE85" s="88"/>
      <c r="VZF85" s="88"/>
      <c r="VZG85" s="88"/>
      <c r="VZH85" s="88"/>
      <c r="VZI85" s="88"/>
      <c r="VZJ85" s="88"/>
      <c r="VZK85" s="88"/>
      <c r="VZL85" s="88"/>
      <c r="VZM85" s="88"/>
      <c r="VZN85" s="88"/>
      <c r="VZO85" s="88"/>
      <c r="VZP85" s="88"/>
      <c r="VZQ85" s="88"/>
      <c r="VZR85" s="88"/>
      <c r="VZS85" s="88"/>
      <c r="VZT85" s="88"/>
      <c r="VZU85" s="88"/>
      <c r="VZV85" s="88"/>
      <c r="VZW85" s="88"/>
      <c r="VZX85" s="88"/>
      <c r="VZY85" s="88"/>
      <c r="VZZ85" s="88"/>
      <c r="WAA85" s="88"/>
      <c r="WAB85" s="88"/>
      <c r="WAC85" s="88"/>
      <c r="WAD85" s="88"/>
      <c r="WAE85" s="88"/>
      <c r="WAF85" s="88"/>
      <c r="WAG85" s="88"/>
      <c r="WAH85" s="88"/>
      <c r="WAI85" s="88"/>
      <c r="WAJ85" s="88"/>
      <c r="WAK85" s="88"/>
      <c r="WAL85" s="88"/>
      <c r="WAM85" s="88"/>
      <c r="WAN85" s="88"/>
      <c r="WAO85" s="88"/>
      <c r="WAP85" s="88"/>
      <c r="WAQ85" s="88"/>
      <c r="WAR85" s="88"/>
      <c r="WAS85" s="88"/>
      <c r="WAT85" s="88"/>
      <c r="WAU85" s="88"/>
      <c r="WAV85" s="88"/>
      <c r="WAW85" s="88"/>
      <c r="WAX85" s="88"/>
      <c r="WAY85" s="88"/>
      <c r="WAZ85" s="88"/>
      <c r="WBA85" s="88"/>
      <c r="WBB85" s="88"/>
      <c r="WBC85" s="88"/>
      <c r="WBD85" s="88"/>
      <c r="WBE85" s="88"/>
      <c r="WBF85" s="88"/>
      <c r="WBG85" s="88"/>
      <c r="WBH85" s="88"/>
      <c r="WBI85" s="88"/>
      <c r="WBJ85" s="88"/>
      <c r="WBK85" s="88"/>
      <c r="WBL85" s="88"/>
      <c r="WBM85" s="88"/>
      <c r="WBN85" s="88"/>
      <c r="WBO85" s="88"/>
      <c r="WBP85" s="88"/>
      <c r="WBQ85" s="88"/>
      <c r="WBR85" s="88"/>
      <c r="WBS85" s="88"/>
      <c r="WBT85" s="88"/>
      <c r="WBU85" s="88"/>
      <c r="WBV85" s="88"/>
      <c r="WBW85" s="88"/>
      <c r="WBX85" s="88"/>
      <c r="WBY85" s="88"/>
      <c r="WBZ85" s="88"/>
      <c r="WCA85" s="88"/>
      <c r="WCB85" s="88"/>
      <c r="WCC85" s="88"/>
      <c r="WCD85" s="88"/>
      <c r="WCE85" s="88"/>
      <c r="WCF85" s="88"/>
      <c r="WCG85" s="88"/>
      <c r="WCH85" s="88"/>
      <c r="WCI85" s="88"/>
      <c r="WCJ85" s="88"/>
      <c r="WCK85" s="88"/>
      <c r="WCL85" s="88"/>
      <c r="WCM85" s="88"/>
      <c r="WCN85" s="88"/>
      <c r="WCO85" s="88"/>
      <c r="WCP85" s="88"/>
      <c r="WCQ85" s="88"/>
      <c r="WCR85" s="88"/>
      <c r="WCS85" s="88"/>
      <c r="WCT85" s="88"/>
      <c r="WCU85" s="88"/>
      <c r="WCV85" s="88"/>
      <c r="WCW85" s="88"/>
      <c r="WCX85" s="88"/>
      <c r="WCY85" s="88"/>
      <c r="WCZ85" s="88"/>
      <c r="WDA85" s="88"/>
      <c r="WDB85" s="88"/>
      <c r="WDC85" s="88"/>
      <c r="WDD85" s="88"/>
      <c r="WDE85" s="88"/>
      <c r="WDF85" s="88"/>
      <c r="WDG85" s="88"/>
      <c r="WDH85" s="88"/>
      <c r="WDI85" s="88"/>
      <c r="WDJ85" s="88"/>
      <c r="WDK85" s="88"/>
      <c r="WDL85" s="88"/>
      <c r="WDM85" s="88"/>
      <c r="WDN85" s="88"/>
      <c r="WDO85" s="88"/>
      <c r="WDP85" s="88"/>
      <c r="WDQ85" s="88"/>
      <c r="WDR85" s="88"/>
      <c r="WDS85" s="88"/>
      <c r="WDT85" s="88"/>
      <c r="WDU85" s="88"/>
      <c r="WDV85" s="88"/>
      <c r="WDW85" s="88"/>
      <c r="WDX85" s="88"/>
      <c r="WDY85" s="88"/>
      <c r="WDZ85" s="88"/>
      <c r="WEA85" s="88"/>
      <c r="WEB85" s="88"/>
      <c r="WEC85" s="88"/>
      <c r="WED85" s="88"/>
      <c r="WEE85" s="88"/>
      <c r="WEF85" s="88"/>
      <c r="WEG85" s="88"/>
      <c r="WEH85" s="88"/>
      <c r="WEI85" s="88"/>
      <c r="WEJ85" s="88"/>
      <c r="WEK85" s="88"/>
      <c r="WEL85" s="88"/>
      <c r="WEM85" s="88"/>
      <c r="WEN85" s="88"/>
      <c r="WEO85" s="88"/>
      <c r="WEP85" s="88"/>
      <c r="WEQ85" s="88"/>
      <c r="WER85" s="88"/>
      <c r="WES85" s="88"/>
      <c r="WET85" s="88"/>
      <c r="WEU85" s="88"/>
      <c r="WEV85" s="88"/>
      <c r="WEW85" s="88"/>
      <c r="WEX85" s="88"/>
      <c r="WEY85" s="88"/>
      <c r="WEZ85" s="88"/>
      <c r="WFA85" s="88"/>
      <c r="WFB85" s="88"/>
      <c r="WFC85" s="88"/>
      <c r="WFD85" s="88"/>
      <c r="WFE85" s="88"/>
      <c r="WFF85" s="88"/>
      <c r="WFG85" s="88"/>
      <c r="WFH85" s="88"/>
      <c r="WFI85" s="88"/>
      <c r="WFJ85" s="88"/>
      <c r="WFK85" s="88"/>
      <c r="WFL85" s="88"/>
      <c r="WFM85" s="88"/>
      <c r="WFN85" s="88"/>
      <c r="WFO85" s="88"/>
      <c r="WFP85" s="88"/>
      <c r="WFQ85" s="88"/>
      <c r="WFR85" s="88"/>
      <c r="WFS85" s="88"/>
      <c r="WFT85" s="88"/>
      <c r="WFU85" s="88"/>
      <c r="WFV85" s="88"/>
      <c r="WFW85" s="88"/>
      <c r="WFX85" s="88"/>
      <c r="WFY85" s="88"/>
      <c r="WFZ85" s="88"/>
      <c r="WGA85" s="88"/>
      <c r="WGB85" s="88"/>
      <c r="WGC85" s="88"/>
      <c r="WGD85" s="88"/>
      <c r="WGE85" s="88"/>
      <c r="WGF85" s="88"/>
      <c r="WGG85" s="88"/>
      <c r="WGH85" s="88"/>
      <c r="WGI85" s="88"/>
      <c r="WGJ85" s="88"/>
      <c r="WGK85" s="88"/>
      <c r="WGL85" s="88"/>
      <c r="WGM85" s="88"/>
      <c r="WGN85" s="88"/>
      <c r="WGO85" s="88"/>
      <c r="WGP85" s="88"/>
      <c r="WGQ85" s="88"/>
      <c r="WGR85" s="88"/>
      <c r="WGS85" s="88"/>
      <c r="WGT85" s="88"/>
      <c r="WGU85" s="88"/>
      <c r="WGV85" s="88"/>
      <c r="WGW85" s="88"/>
      <c r="WGX85" s="88"/>
      <c r="WGY85" s="88"/>
      <c r="WGZ85" s="88"/>
      <c r="WHA85" s="88"/>
      <c r="WHB85" s="88"/>
      <c r="WHC85" s="88"/>
      <c r="WHD85" s="88"/>
      <c r="WHE85" s="88"/>
      <c r="WHF85" s="88"/>
      <c r="WHG85" s="88"/>
      <c r="WHH85" s="88"/>
      <c r="WHI85" s="88"/>
      <c r="WHJ85" s="88"/>
      <c r="WHK85" s="88"/>
      <c r="WHL85" s="88"/>
      <c r="WHM85" s="88"/>
      <c r="WHN85" s="88"/>
      <c r="WHO85" s="88"/>
      <c r="WHP85" s="88"/>
      <c r="WHQ85" s="88"/>
      <c r="WHR85" s="88"/>
      <c r="WHS85" s="88"/>
      <c r="WHT85" s="88"/>
      <c r="WHU85" s="88"/>
      <c r="WHV85" s="88"/>
      <c r="WHW85" s="88"/>
      <c r="WHX85" s="88"/>
      <c r="WHY85" s="88"/>
      <c r="WHZ85" s="88"/>
      <c r="WIA85" s="88"/>
      <c r="WIB85" s="88"/>
      <c r="WIC85" s="88"/>
      <c r="WID85" s="88"/>
      <c r="WIE85" s="88"/>
      <c r="WIF85" s="88"/>
      <c r="WIG85" s="88"/>
      <c r="WIH85" s="88"/>
      <c r="WII85" s="88"/>
      <c r="WIJ85" s="88"/>
      <c r="WIK85" s="88"/>
      <c r="WIL85" s="88"/>
      <c r="WIM85" s="88"/>
      <c r="WIN85" s="88"/>
      <c r="WIO85" s="88"/>
      <c r="WIP85" s="88"/>
      <c r="WIQ85" s="88"/>
      <c r="WIR85" s="88"/>
      <c r="WIS85" s="88"/>
      <c r="WIT85" s="88"/>
      <c r="WIU85" s="88"/>
      <c r="WIV85" s="88"/>
      <c r="WIW85" s="88"/>
      <c r="WIX85" s="88"/>
      <c r="WIY85" s="88"/>
      <c r="WIZ85" s="88"/>
      <c r="WJA85" s="88"/>
      <c r="WJB85" s="88"/>
      <c r="WJC85" s="88"/>
      <c r="WJD85" s="88"/>
      <c r="WJE85" s="88"/>
      <c r="WJF85" s="88"/>
      <c r="WJG85" s="88"/>
      <c r="WJH85" s="88"/>
      <c r="WJI85" s="88"/>
      <c r="WJJ85" s="88"/>
      <c r="WJK85" s="88"/>
      <c r="WJL85" s="88"/>
      <c r="WJM85" s="88"/>
      <c r="WJN85" s="88"/>
      <c r="WJO85" s="88"/>
      <c r="WJP85" s="88"/>
      <c r="WJQ85" s="88"/>
      <c r="WJR85" s="88"/>
      <c r="WJS85" s="88"/>
      <c r="WJT85" s="88"/>
      <c r="WJU85" s="88"/>
      <c r="WJV85" s="88"/>
      <c r="WJW85" s="88"/>
      <c r="WJX85" s="88"/>
      <c r="WJY85" s="88"/>
      <c r="WJZ85" s="88"/>
      <c r="WKA85" s="88"/>
      <c r="WKB85" s="88"/>
      <c r="WKC85" s="88"/>
      <c r="WKD85" s="88"/>
      <c r="WKE85" s="88"/>
      <c r="WKF85" s="88"/>
      <c r="WKG85" s="88"/>
      <c r="WKH85" s="88"/>
      <c r="WKI85" s="88"/>
      <c r="WKJ85" s="88"/>
      <c r="WKK85" s="88"/>
      <c r="WKL85" s="88"/>
      <c r="WKM85" s="88"/>
      <c r="WKN85" s="88"/>
      <c r="WKO85" s="88"/>
      <c r="WKP85" s="88"/>
      <c r="WKQ85" s="88"/>
      <c r="WKR85" s="88"/>
      <c r="WKS85" s="88"/>
      <c r="WKT85" s="88"/>
      <c r="WKU85" s="88"/>
      <c r="WKV85" s="88"/>
      <c r="WKW85" s="88"/>
      <c r="WKX85" s="88"/>
      <c r="WKY85" s="88"/>
      <c r="WKZ85" s="88"/>
      <c r="WLA85" s="88"/>
      <c r="WLB85" s="88"/>
      <c r="WLC85" s="88"/>
      <c r="WLD85" s="88"/>
      <c r="WLE85" s="88"/>
      <c r="WLF85" s="88"/>
      <c r="WLG85" s="88"/>
      <c r="WLH85" s="88"/>
      <c r="WLI85" s="88"/>
      <c r="WLJ85" s="88"/>
      <c r="WLK85" s="88"/>
      <c r="WLL85" s="88"/>
      <c r="WLM85" s="88"/>
      <c r="WLN85" s="88"/>
      <c r="WLO85" s="88"/>
      <c r="WLP85" s="88"/>
      <c r="WLQ85" s="88"/>
      <c r="WLR85" s="88"/>
      <c r="WLS85" s="88"/>
      <c r="WLT85" s="88"/>
      <c r="WLU85" s="88"/>
      <c r="WLV85" s="88"/>
      <c r="WLW85" s="88"/>
      <c r="WLX85" s="88"/>
      <c r="WLY85" s="88"/>
      <c r="WLZ85" s="88"/>
      <c r="WMA85" s="88"/>
      <c r="WMB85" s="88"/>
      <c r="WMC85" s="88"/>
      <c r="WMD85" s="88"/>
      <c r="WME85" s="88"/>
      <c r="WMF85" s="88"/>
      <c r="WMG85" s="88"/>
      <c r="WMH85" s="88"/>
      <c r="WMI85" s="88"/>
      <c r="WMJ85" s="88"/>
      <c r="WMK85" s="88"/>
      <c r="WML85" s="88"/>
      <c r="WMM85" s="88"/>
      <c r="WMN85" s="88"/>
      <c r="WMO85" s="88"/>
      <c r="WMP85" s="88"/>
      <c r="WMQ85" s="88"/>
      <c r="WMR85" s="88"/>
      <c r="WMS85" s="88"/>
      <c r="WMT85" s="88"/>
      <c r="WMU85" s="88"/>
      <c r="WMV85" s="88"/>
      <c r="WMW85" s="88"/>
      <c r="WMX85" s="88"/>
      <c r="WMY85" s="88"/>
      <c r="WMZ85" s="88"/>
      <c r="WNA85" s="88"/>
      <c r="WNB85" s="88"/>
      <c r="WNC85" s="88"/>
      <c r="WND85" s="88"/>
      <c r="WNE85" s="88"/>
      <c r="WNF85" s="88"/>
      <c r="WNG85" s="88"/>
      <c r="WNH85" s="88"/>
      <c r="WNI85" s="88"/>
      <c r="WNJ85" s="88"/>
      <c r="WNK85" s="88"/>
      <c r="WNL85" s="88"/>
      <c r="WNM85" s="88"/>
      <c r="WNN85" s="88"/>
      <c r="WNO85" s="88"/>
      <c r="WNP85" s="88"/>
      <c r="WNQ85" s="88"/>
      <c r="WNR85" s="88"/>
      <c r="WNS85" s="88"/>
      <c r="WNT85" s="88"/>
      <c r="WNU85" s="88"/>
      <c r="WNV85" s="88"/>
      <c r="WNW85" s="88"/>
      <c r="WNX85" s="88"/>
      <c r="WNY85" s="88"/>
      <c r="WNZ85" s="88"/>
      <c r="WOA85" s="88"/>
      <c r="WOB85" s="88"/>
      <c r="WOC85" s="88"/>
      <c r="WOD85" s="88"/>
      <c r="WOE85" s="88"/>
      <c r="WOF85" s="88"/>
      <c r="WOG85" s="88"/>
      <c r="WOH85" s="88"/>
      <c r="WOI85" s="88"/>
      <c r="WOJ85" s="88"/>
      <c r="WOK85" s="88"/>
      <c r="WOL85" s="88"/>
      <c r="WOM85" s="88"/>
      <c r="WON85" s="88"/>
      <c r="WOO85" s="88"/>
      <c r="WOP85" s="88"/>
      <c r="WOQ85" s="88"/>
      <c r="WOR85" s="88"/>
      <c r="WOS85" s="88"/>
      <c r="WOT85" s="88"/>
      <c r="WOU85" s="88"/>
      <c r="WOV85" s="88"/>
      <c r="WOW85" s="88"/>
      <c r="WOX85" s="88"/>
      <c r="WOY85" s="88"/>
      <c r="WOZ85" s="88"/>
      <c r="WPA85" s="88"/>
      <c r="WPB85" s="88"/>
      <c r="WPC85" s="88"/>
      <c r="WPD85" s="88"/>
      <c r="WPE85" s="88"/>
      <c r="WPF85" s="88"/>
      <c r="WPG85" s="88"/>
      <c r="WPH85" s="88"/>
      <c r="WPI85" s="88"/>
      <c r="WPJ85" s="88"/>
      <c r="WPK85" s="88"/>
      <c r="WPL85" s="88"/>
      <c r="WPM85" s="88"/>
      <c r="WPN85" s="88"/>
      <c r="WPO85" s="88"/>
      <c r="WPP85" s="88"/>
      <c r="WPQ85" s="88"/>
      <c r="WPR85" s="88"/>
      <c r="WPS85" s="88"/>
      <c r="WPT85" s="88"/>
      <c r="WPU85" s="88"/>
      <c r="WPV85" s="88"/>
      <c r="WPW85" s="88"/>
      <c r="WPX85" s="88"/>
      <c r="WPY85" s="88"/>
      <c r="WPZ85" s="88"/>
      <c r="WQA85" s="88"/>
      <c r="WQB85" s="88"/>
      <c r="WQC85" s="88"/>
      <c r="WQD85" s="88"/>
      <c r="WQE85" s="88"/>
      <c r="WQF85" s="88"/>
      <c r="WQG85" s="88"/>
      <c r="WQH85" s="88"/>
      <c r="WQI85" s="88"/>
      <c r="WQJ85" s="88"/>
      <c r="WQK85" s="88"/>
      <c r="WQL85" s="88"/>
      <c r="WQM85" s="88"/>
      <c r="WQN85" s="88"/>
      <c r="WQO85" s="88"/>
      <c r="WQP85" s="88"/>
      <c r="WQQ85" s="88"/>
      <c r="WQR85" s="88"/>
      <c r="WQS85" s="88"/>
      <c r="WQT85" s="88"/>
      <c r="WQU85" s="88"/>
      <c r="WQV85" s="88"/>
      <c r="WQW85" s="88"/>
      <c r="WQX85" s="88"/>
      <c r="WQY85" s="88"/>
      <c r="WQZ85" s="88"/>
      <c r="WRA85" s="88"/>
      <c r="WRB85" s="88"/>
      <c r="WRC85" s="88"/>
      <c r="WRD85" s="88"/>
      <c r="WRE85" s="88"/>
      <c r="WRF85" s="88"/>
      <c r="WRG85" s="88"/>
      <c r="WRH85" s="88"/>
      <c r="WRI85" s="88"/>
      <c r="WRJ85" s="88"/>
      <c r="WRK85" s="88"/>
      <c r="WRL85" s="88"/>
      <c r="WRM85" s="88"/>
      <c r="WRN85" s="88"/>
      <c r="WRO85" s="88"/>
      <c r="WRP85" s="88"/>
      <c r="WRQ85" s="88"/>
      <c r="WRR85" s="88"/>
      <c r="WRS85" s="88"/>
      <c r="WRT85" s="88"/>
      <c r="WRU85" s="88"/>
      <c r="WRV85" s="88"/>
      <c r="WRW85" s="88"/>
      <c r="WRX85" s="88"/>
      <c r="WRY85" s="88"/>
      <c r="WRZ85" s="88"/>
      <c r="WSA85" s="88"/>
      <c r="WSB85" s="88"/>
      <c r="WSC85" s="88"/>
      <c r="WSD85" s="88"/>
      <c r="WSE85" s="88"/>
      <c r="WSF85" s="88"/>
      <c r="WSG85" s="88"/>
      <c r="WSH85" s="88"/>
      <c r="WSI85" s="88"/>
      <c r="WSJ85" s="88"/>
      <c r="WSK85" s="88"/>
      <c r="WSL85" s="88"/>
      <c r="WSM85" s="88"/>
      <c r="WSN85" s="88"/>
      <c r="WSO85" s="88"/>
      <c r="WSP85" s="88"/>
      <c r="WSQ85" s="88"/>
      <c r="WSR85" s="88"/>
      <c r="WSS85" s="88"/>
      <c r="WST85" s="88"/>
      <c r="WSU85" s="88"/>
      <c r="WSV85" s="88"/>
      <c r="WSW85" s="88"/>
      <c r="WSX85" s="88"/>
      <c r="WSY85" s="88"/>
      <c r="WSZ85" s="88"/>
      <c r="WTA85" s="88"/>
      <c r="WTB85" s="88"/>
      <c r="WTC85" s="88"/>
      <c r="WTD85" s="88"/>
      <c r="WTE85" s="88"/>
      <c r="WTF85" s="88"/>
      <c r="WTG85" s="88"/>
      <c r="WTH85" s="88"/>
      <c r="WTI85" s="88"/>
      <c r="WTJ85" s="88"/>
      <c r="WTK85" s="88"/>
      <c r="WTL85" s="88"/>
      <c r="WTM85" s="88"/>
      <c r="WTN85" s="88"/>
      <c r="WTO85" s="88"/>
      <c r="WTP85" s="88"/>
      <c r="WTQ85" s="88"/>
      <c r="WTR85" s="88"/>
      <c r="WTS85" s="88"/>
      <c r="WTT85" s="88"/>
      <c r="WTU85" s="88"/>
      <c r="WTV85" s="88"/>
      <c r="WTW85" s="88"/>
      <c r="WTX85" s="88"/>
      <c r="WTY85" s="88"/>
      <c r="WTZ85" s="88"/>
      <c r="WUA85" s="88"/>
      <c r="WUB85" s="88"/>
      <c r="WUC85" s="88"/>
      <c r="WUD85" s="88"/>
      <c r="WUE85" s="88"/>
      <c r="WUF85" s="88"/>
      <c r="WUG85" s="70"/>
      <c r="WUH85" s="71"/>
      <c r="WUI85" s="72"/>
      <c r="WUJ85" s="73"/>
      <c r="WUK85" s="74"/>
      <c r="WUL85" s="76"/>
      <c r="WUM85" s="76"/>
      <c r="WUN85" s="75"/>
      <c r="WUO85" s="76"/>
      <c r="WUP85" s="76"/>
      <c r="WUQ85" s="76"/>
      <c r="WUR85" s="88"/>
      <c r="WUS85" s="88"/>
      <c r="WUT85" s="88"/>
    </row>
    <row r="86" spans="1:16114" s="97" customFormat="1" ht="22.15" customHeight="1" x14ac:dyDescent="0.25">
      <c r="A86" s="54">
        <v>1</v>
      </c>
      <c r="B86" s="94" t="s">
        <v>124</v>
      </c>
      <c r="C86" s="95"/>
      <c r="D86" s="95"/>
      <c r="E86" s="180" t="s">
        <v>51</v>
      </c>
      <c r="F86" s="99">
        <f>IF(F3=0,"",F46+F62+F71+SUM(F72:F84))</f>
        <v>1042.8650189917141</v>
      </c>
      <c r="G86" s="99">
        <f>IF(G3=0,"",G46+G62+G71+SUM(G72:G84))</f>
        <v>579.56763082978568</v>
      </c>
      <c r="H86" s="99">
        <f>IF(H3=0,"",H46+H62+H71+SUM(H72:H84))</f>
        <v>645.46509628002502</v>
      </c>
      <c r="I86" s="96" t="str">
        <f t="shared" ref="I86:Z86" si="22">IF(I3=0,"",I46+I62+I71+SUM(I72:I84))</f>
        <v/>
      </c>
      <c r="J86" s="96" t="str">
        <f t="shared" si="22"/>
        <v/>
      </c>
      <c r="K86" s="96" t="str">
        <f t="shared" si="22"/>
        <v/>
      </c>
      <c r="L86" s="96">
        <f t="shared" si="22"/>
        <v>636.08080411557694</v>
      </c>
      <c r="M86" s="96" t="str">
        <f t="shared" si="22"/>
        <v/>
      </c>
      <c r="N86" s="96" t="str">
        <f t="shared" si="22"/>
        <v/>
      </c>
      <c r="O86" s="96" t="str">
        <f t="shared" si="22"/>
        <v/>
      </c>
      <c r="P86" s="96" t="str">
        <f t="shared" si="22"/>
        <v/>
      </c>
      <c r="Q86" s="96" t="str">
        <f t="shared" si="22"/>
        <v/>
      </c>
      <c r="R86" s="96" t="str">
        <f t="shared" si="22"/>
        <v/>
      </c>
      <c r="S86" s="96" t="str">
        <f t="shared" si="22"/>
        <v/>
      </c>
      <c r="T86" s="96" t="str">
        <f t="shared" si="22"/>
        <v/>
      </c>
      <c r="U86" s="96" t="str">
        <f t="shared" si="22"/>
        <v/>
      </c>
      <c r="V86" s="99">
        <f t="shared" si="22"/>
        <v>1070.3994415467175</v>
      </c>
      <c r="W86" s="96" t="str">
        <f t="shared" si="22"/>
        <v/>
      </c>
      <c r="X86" s="96" t="str">
        <f t="shared" si="22"/>
        <v/>
      </c>
      <c r="Y86" s="96" t="str">
        <f t="shared" si="22"/>
        <v/>
      </c>
      <c r="Z86" s="96" t="str">
        <f t="shared" si="22"/>
        <v/>
      </c>
      <c r="AA86" s="96">
        <f t="shared" si="18"/>
        <v>639.2960427358347</v>
      </c>
      <c r="AB86" s="96" t="str">
        <f t="shared" ref="AB86:BA86" si="23">IF(AB3=0,"",AB46+AB62+AB71+SUM(AB72:AB84))</f>
        <v/>
      </c>
      <c r="AC86" s="96" t="str">
        <f t="shared" si="23"/>
        <v/>
      </c>
      <c r="AD86" s="96" t="str">
        <f t="shared" si="23"/>
        <v/>
      </c>
      <c r="AE86" s="99">
        <f>IF(AE3=0,"",AE46+AE62+AE71+SUM(AE72:AE84))</f>
        <v>427.45499717035619</v>
      </c>
      <c r="AF86" s="100">
        <f t="shared" si="23"/>
        <v>484.17376064283047</v>
      </c>
      <c r="AH86" s="96" t="str">
        <f t="shared" si="23"/>
        <v/>
      </c>
      <c r="AI86" s="96" t="str">
        <f t="shared" si="23"/>
        <v/>
      </c>
      <c r="AJ86" s="96" t="str">
        <f t="shared" si="23"/>
        <v/>
      </c>
      <c r="AK86" s="96">
        <f t="shared" si="23"/>
        <v>619.18588614493126</v>
      </c>
      <c r="AL86" s="96" t="str">
        <f t="shared" si="23"/>
        <v/>
      </c>
      <c r="AM86" s="96" t="str">
        <f t="shared" si="23"/>
        <v/>
      </c>
      <c r="AN86" s="96" t="str">
        <f t="shared" si="23"/>
        <v/>
      </c>
      <c r="AO86" s="96" t="str">
        <f t="shared" si="23"/>
        <v/>
      </c>
      <c r="AP86" s="96" t="str">
        <f t="shared" si="23"/>
        <v/>
      </c>
      <c r="AQ86" s="96" t="str">
        <f t="shared" si="23"/>
        <v/>
      </c>
      <c r="AR86" s="96" t="str">
        <f t="shared" si="23"/>
        <v/>
      </c>
      <c r="AS86" s="96" t="str">
        <f t="shared" si="23"/>
        <v/>
      </c>
      <c r="AT86" s="96" t="str">
        <f t="shared" si="23"/>
        <v/>
      </c>
      <c r="AU86" s="96" t="str">
        <f t="shared" si="23"/>
        <v/>
      </c>
      <c r="AV86" s="96" t="str">
        <f t="shared" si="23"/>
        <v/>
      </c>
      <c r="AW86" s="96" t="str">
        <f t="shared" si="23"/>
        <v/>
      </c>
      <c r="AX86" s="96" t="str">
        <f t="shared" si="23"/>
        <v/>
      </c>
      <c r="AY86" s="96" t="str">
        <f t="shared" si="23"/>
        <v/>
      </c>
      <c r="AZ86" s="96" t="str">
        <f t="shared" si="23"/>
        <v/>
      </c>
      <c r="BA86" s="96" t="str">
        <f t="shared" si="23"/>
        <v/>
      </c>
    </row>
    <row r="87" spans="1:16114" s="22" customFormat="1" hidden="1" x14ac:dyDescent="0.25">
      <c r="A87" s="14">
        <v>0</v>
      </c>
      <c r="B87" s="15" t="s">
        <v>125</v>
      </c>
      <c r="C87" s="16"/>
      <c r="D87" s="157">
        <v>2.5</v>
      </c>
      <c r="E87" s="67" t="s">
        <v>126</v>
      </c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5">
        <f t="shared" si="18"/>
        <v>0</v>
      </c>
      <c r="AB87" s="44"/>
      <c r="AC87" s="44"/>
      <c r="AD87" s="44"/>
      <c r="AE87" s="44"/>
      <c r="AF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</row>
    <row r="88" spans="1:16114" s="22" customFormat="1" hidden="1" x14ac:dyDescent="0.25">
      <c r="A88" s="14" t="e">
        <f>IF(SUM(H88:BA88,D88,#REF!)=0,0,1)</f>
        <v>#REF!</v>
      </c>
      <c r="B88" s="15" t="s">
        <v>127</v>
      </c>
      <c r="C88" s="16"/>
      <c r="D88" s="42"/>
      <c r="E88" s="67" t="s">
        <v>51</v>
      </c>
      <c r="F88" s="98">
        <f>+F87*$D$87</f>
        <v>0</v>
      </c>
      <c r="G88" s="98">
        <f>+G87*$D$87</f>
        <v>0</v>
      </c>
      <c r="H88" s="98"/>
      <c r="I88" s="98">
        <f t="shared" ref="I88:Z88" si="24">+I87*$D$87</f>
        <v>0</v>
      </c>
      <c r="J88" s="98">
        <f t="shared" si="24"/>
        <v>0</v>
      </c>
      <c r="K88" s="98">
        <f t="shared" si="24"/>
        <v>0</v>
      </c>
      <c r="L88" s="98">
        <f t="shared" si="24"/>
        <v>0</v>
      </c>
      <c r="M88" s="98">
        <f t="shared" si="24"/>
        <v>0</v>
      </c>
      <c r="N88" s="98">
        <f t="shared" si="24"/>
        <v>0</v>
      </c>
      <c r="O88" s="98">
        <f t="shared" si="24"/>
        <v>0</v>
      </c>
      <c r="P88" s="98">
        <f t="shared" si="24"/>
        <v>0</v>
      </c>
      <c r="Q88" s="98">
        <f t="shared" si="24"/>
        <v>0</v>
      </c>
      <c r="R88" s="98">
        <f t="shared" si="24"/>
        <v>0</v>
      </c>
      <c r="S88" s="98">
        <f t="shared" si="24"/>
        <v>0</v>
      </c>
      <c r="T88" s="98">
        <f t="shared" si="24"/>
        <v>0</v>
      </c>
      <c r="U88" s="98">
        <f t="shared" si="24"/>
        <v>0</v>
      </c>
      <c r="V88" s="98">
        <f t="shared" si="24"/>
        <v>0</v>
      </c>
      <c r="W88" s="98">
        <f t="shared" si="24"/>
        <v>0</v>
      </c>
      <c r="X88" s="98">
        <f t="shared" si="24"/>
        <v>0</v>
      </c>
      <c r="Y88" s="98">
        <f t="shared" si="24"/>
        <v>0</v>
      </c>
      <c r="Z88" s="98">
        <f t="shared" si="24"/>
        <v>0</v>
      </c>
      <c r="AA88" s="45">
        <f t="shared" si="18"/>
        <v>0</v>
      </c>
      <c r="AB88" s="98">
        <f>+AB87*$D$87</f>
        <v>0</v>
      </c>
      <c r="AC88" s="98">
        <f>+AC87*$D$87</f>
        <v>0</v>
      </c>
      <c r="AD88" s="98">
        <f>+AD87*$D$87</f>
        <v>0</v>
      </c>
      <c r="AE88" s="98">
        <f>+AE87*$D$87</f>
        <v>0</v>
      </c>
      <c r="AF88" s="98">
        <f>+AF87*$D$87</f>
        <v>0</v>
      </c>
      <c r="AH88" s="98">
        <f>+AH87*$D$87</f>
        <v>0</v>
      </c>
      <c r="AI88" s="98">
        <f>+AI87*$D$87</f>
        <v>0</v>
      </c>
      <c r="AJ88" s="98">
        <f>+AJ87*$D$87</f>
        <v>0</v>
      </c>
      <c r="AK88" s="98">
        <f>+AK87*$D$87</f>
        <v>0</v>
      </c>
      <c r="AL88" s="98">
        <f>+AL87*$D$87</f>
        <v>0</v>
      </c>
      <c r="AM88" s="98">
        <f>+AM87*$D$87</f>
        <v>0</v>
      </c>
      <c r="AN88" s="98">
        <f>+AN87*$D$87</f>
        <v>0</v>
      </c>
      <c r="AO88" s="98">
        <f>+AO87*$D$87</f>
        <v>0</v>
      </c>
      <c r="AP88" s="98">
        <f>+AP87*$D$87</f>
        <v>0</v>
      </c>
      <c r="AQ88" s="98">
        <f>+AQ87*$D$87</f>
        <v>0</v>
      </c>
      <c r="AR88" s="98">
        <f>+AR87*$D$87</f>
        <v>0</v>
      </c>
      <c r="AS88" s="98">
        <f>+AS87*$D$87</f>
        <v>0</v>
      </c>
      <c r="AT88" s="98">
        <f>+AT87*$D$87</f>
        <v>0</v>
      </c>
      <c r="AU88" s="98">
        <f>+AU87*$D$87</f>
        <v>0</v>
      </c>
      <c r="AV88" s="98">
        <f>+AV87*$D$87</f>
        <v>0</v>
      </c>
      <c r="AW88" s="98">
        <f>+AW87*$D$87</f>
        <v>0</v>
      </c>
      <c r="AX88" s="98">
        <f>+AX87*$D$87</f>
        <v>0</v>
      </c>
      <c r="AY88" s="98">
        <f>+AY87*$D$87</f>
        <v>0</v>
      </c>
      <c r="AZ88" s="98">
        <f>+AZ87*$D$87</f>
        <v>0</v>
      </c>
      <c r="BA88" s="98">
        <f>+BA87*$D$87</f>
        <v>0</v>
      </c>
    </row>
    <row r="89" spans="1:16114" s="22" customFormat="1" hidden="1" x14ac:dyDescent="0.25">
      <c r="A89" s="14">
        <v>0</v>
      </c>
      <c r="B89" s="15" t="s">
        <v>128</v>
      </c>
      <c r="C89" s="16"/>
      <c r="D89" s="42"/>
      <c r="E89" s="67" t="s">
        <v>51</v>
      </c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45">
        <f t="shared" si="18"/>
        <v>0</v>
      </c>
      <c r="AB89" s="98"/>
      <c r="AC89" s="98"/>
      <c r="AD89" s="98"/>
      <c r="AE89" s="98"/>
      <c r="AF89" s="98"/>
      <c r="AH89" s="98"/>
      <c r="AI89" s="98"/>
      <c r="AJ89" s="98"/>
      <c r="AK89" s="98"/>
      <c r="AL89" s="98"/>
      <c r="AM89" s="98"/>
      <c r="AN89" s="98"/>
      <c r="AO89" s="98"/>
      <c r="AP89" s="98"/>
      <c r="AQ89" s="98"/>
      <c r="AR89" s="98"/>
      <c r="AS89" s="98"/>
      <c r="AT89" s="98"/>
      <c r="AU89" s="98"/>
      <c r="AV89" s="98"/>
      <c r="AW89" s="98"/>
      <c r="AX89" s="98"/>
      <c r="AY89" s="98"/>
      <c r="AZ89" s="98"/>
      <c r="BA89" s="98"/>
    </row>
    <row r="90" spans="1:16114" s="97" customFormat="1" ht="22.15" hidden="1" customHeight="1" x14ac:dyDescent="0.25">
      <c r="A90" s="54" t="e">
        <f>IF(SUM(H90:BA90,D90,#REF!)=0,0,1)</f>
        <v>#REF!</v>
      </c>
      <c r="B90" s="94" t="s">
        <v>129</v>
      </c>
      <c r="C90" s="95"/>
      <c r="D90" s="95"/>
      <c r="E90" s="94" t="s">
        <v>51</v>
      </c>
      <c r="F90" s="99">
        <f>+F88</f>
        <v>0</v>
      </c>
      <c r="G90" s="99">
        <f>+G88</f>
        <v>0</v>
      </c>
      <c r="H90" s="99">
        <f>+H88</f>
        <v>0</v>
      </c>
      <c r="I90" s="99">
        <f t="shared" ref="I90:Z90" si="25">+I88</f>
        <v>0</v>
      </c>
      <c r="J90" s="99">
        <f t="shared" si="25"/>
        <v>0</v>
      </c>
      <c r="K90" s="99">
        <f t="shared" si="25"/>
        <v>0</v>
      </c>
      <c r="L90" s="99">
        <f t="shared" si="25"/>
        <v>0</v>
      </c>
      <c r="M90" s="99">
        <f t="shared" si="25"/>
        <v>0</v>
      </c>
      <c r="N90" s="99">
        <f t="shared" si="25"/>
        <v>0</v>
      </c>
      <c r="O90" s="99">
        <f t="shared" si="25"/>
        <v>0</v>
      </c>
      <c r="P90" s="99">
        <f t="shared" si="25"/>
        <v>0</v>
      </c>
      <c r="Q90" s="99">
        <f t="shared" si="25"/>
        <v>0</v>
      </c>
      <c r="R90" s="99">
        <f t="shared" si="25"/>
        <v>0</v>
      </c>
      <c r="S90" s="99">
        <f t="shared" si="25"/>
        <v>0</v>
      </c>
      <c r="T90" s="99">
        <f t="shared" si="25"/>
        <v>0</v>
      </c>
      <c r="U90" s="99">
        <f t="shared" si="25"/>
        <v>0</v>
      </c>
      <c r="V90" s="99">
        <f t="shared" si="25"/>
        <v>0</v>
      </c>
      <c r="W90" s="99">
        <f t="shared" si="25"/>
        <v>0</v>
      </c>
      <c r="X90" s="99">
        <f t="shared" si="25"/>
        <v>0</v>
      </c>
      <c r="Y90" s="99">
        <f t="shared" si="25"/>
        <v>0</v>
      </c>
      <c r="Z90" s="99">
        <f t="shared" si="25"/>
        <v>0</v>
      </c>
      <c r="AA90" s="99">
        <f t="shared" si="18"/>
        <v>0</v>
      </c>
      <c r="AB90" s="99">
        <f t="shared" ref="AB90:BA90" si="26">+AB88</f>
        <v>0</v>
      </c>
      <c r="AC90" s="99">
        <f t="shared" si="26"/>
        <v>0</v>
      </c>
      <c r="AD90" s="99">
        <f t="shared" si="26"/>
        <v>0</v>
      </c>
      <c r="AE90" s="99">
        <f>+AE88</f>
        <v>0</v>
      </c>
      <c r="AF90" s="99">
        <f t="shared" si="26"/>
        <v>0</v>
      </c>
      <c r="AH90" s="99">
        <f t="shared" si="26"/>
        <v>0</v>
      </c>
      <c r="AI90" s="99">
        <f t="shared" si="26"/>
        <v>0</v>
      </c>
      <c r="AJ90" s="99">
        <f t="shared" si="26"/>
        <v>0</v>
      </c>
      <c r="AK90" s="99">
        <f t="shared" si="26"/>
        <v>0</v>
      </c>
      <c r="AL90" s="99">
        <f t="shared" si="26"/>
        <v>0</v>
      </c>
      <c r="AM90" s="99">
        <f t="shared" si="26"/>
        <v>0</v>
      </c>
      <c r="AN90" s="99">
        <f t="shared" si="26"/>
        <v>0</v>
      </c>
      <c r="AO90" s="99">
        <f t="shared" si="26"/>
        <v>0</v>
      </c>
      <c r="AP90" s="99">
        <f t="shared" si="26"/>
        <v>0</v>
      </c>
      <c r="AQ90" s="99">
        <f t="shared" si="26"/>
        <v>0</v>
      </c>
      <c r="AR90" s="99">
        <f t="shared" si="26"/>
        <v>0</v>
      </c>
      <c r="AS90" s="99">
        <f t="shared" si="26"/>
        <v>0</v>
      </c>
      <c r="AT90" s="99">
        <f t="shared" si="26"/>
        <v>0</v>
      </c>
      <c r="AU90" s="99">
        <f t="shared" si="26"/>
        <v>0</v>
      </c>
      <c r="AV90" s="99">
        <f t="shared" si="26"/>
        <v>0</v>
      </c>
      <c r="AW90" s="99">
        <f t="shared" si="26"/>
        <v>0</v>
      </c>
      <c r="AX90" s="99">
        <f t="shared" si="26"/>
        <v>0</v>
      </c>
      <c r="AY90" s="99">
        <f t="shared" si="26"/>
        <v>0</v>
      </c>
      <c r="AZ90" s="99">
        <f t="shared" si="26"/>
        <v>0</v>
      </c>
      <c r="BA90" s="99">
        <f t="shared" si="26"/>
        <v>0</v>
      </c>
    </row>
    <row r="91" spans="1:16114" s="22" customFormat="1" hidden="1" x14ac:dyDescent="0.25">
      <c r="A91" s="14">
        <v>0</v>
      </c>
      <c r="B91" s="15" t="s">
        <v>130</v>
      </c>
      <c r="C91" s="101"/>
      <c r="D91" s="102">
        <v>25</v>
      </c>
      <c r="E91" s="67" t="s">
        <v>51</v>
      </c>
      <c r="F91" s="103">
        <v>0</v>
      </c>
      <c r="G91" s="103">
        <v>1</v>
      </c>
      <c r="H91" s="103">
        <v>0</v>
      </c>
      <c r="I91" s="103">
        <v>1</v>
      </c>
      <c r="J91" s="103">
        <v>1</v>
      </c>
      <c r="K91" s="103">
        <v>1</v>
      </c>
      <c r="L91" s="103">
        <v>1</v>
      </c>
      <c r="M91" s="103">
        <v>1</v>
      </c>
      <c r="N91" s="103">
        <v>1</v>
      </c>
      <c r="O91" s="103">
        <v>1</v>
      </c>
      <c r="P91" s="103">
        <v>1</v>
      </c>
      <c r="Q91" s="103">
        <v>1</v>
      </c>
      <c r="R91" s="103">
        <v>1</v>
      </c>
      <c r="S91" s="103">
        <v>1</v>
      </c>
      <c r="T91" s="103">
        <v>1</v>
      </c>
      <c r="U91" s="103">
        <v>1</v>
      </c>
      <c r="V91" s="103">
        <v>0</v>
      </c>
      <c r="W91" s="103">
        <v>1</v>
      </c>
      <c r="X91" s="103">
        <v>1</v>
      </c>
      <c r="Y91" s="103">
        <v>1</v>
      </c>
      <c r="Z91" s="103">
        <v>1</v>
      </c>
      <c r="AA91" s="104">
        <v>1</v>
      </c>
      <c r="AB91" s="103">
        <v>1</v>
      </c>
      <c r="AC91" s="103">
        <v>1</v>
      </c>
      <c r="AD91" s="103">
        <v>1</v>
      </c>
      <c r="AE91" s="103">
        <v>1</v>
      </c>
      <c r="AF91" s="103">
        <v>1</v>
      </c>
      <c r="AH91" s="103">
        <v>1</v>
      </c>
      <c r="AI91" s="103">
        <v>1</v>
      </c>
      <c r="AJ91" s="103">
        <v>1</v>
      </c>
      <c r="AK91" s="103">
        <v>1</v>
      </c>
      <c r="AL91" s="103">
        <v>1</v>
      </c>
      <c r="AM91" s="103">
        <v>1</v>
      </c>
      <c r="AN91" s="103">
        <v>1</v>
      </c>
      <c r="AO91" s="103">
        <v>1</v>
      </c>
      <c r="AP91" s="103">
        <v>1</v>
      </c>
      <c r="AQ91" s="103">
        <v>1</v>
      </c>
      <c r="AR91" s="103">
        <v>1</v>
      </c>
      <c r="AS91" s="103">
        <v>1</v>
      </c>
      <c r="AT91" s="103">
        <v>1</v>
      </c>
      <c r="AU91" s="103">
        <v>1</v>
      </c>
      <c r="AV91" s="103">
        <v>1</v>
      </c>
      <c r="AW91" s="103">
        <v>1</v>
      </c>
      <c r="AX91" s="103">
        <v>1</v>
      </c>
      <c r="AY91" s="103">
        <v>1</v>
      </c>
      <c r="AZ91" s="103">
        <v>1</v>
      </c>
      <c r="BA91" s="103">
        <v>1</v>
      </c>
    </row>
    <row r="92" spans="1:16114" s="22" customFormat="1" hidden="1" x14ac:dyDescent="0.25">
      <c r="A92" s="14">
        <v>0</v>
      </c>
      <c r="B92" s="15" t="s">
        <v>131</v>
      </c>
      <c r="C92" s="105"/>
      <c r="D92" s="102">
        <v>20</v>
      </c>
      <c r="E92" s="67" t="s">
        <v>51</v>
      </c>
      <c r="F92" s="103">
        <v>0</v>
      </c>
      <c r="G92" s="103">
        <v>1</v>
      </c>
      <c r="H92" s="103">
        <v>0</v>
      </c>
      <c r="I92" s="103">
        <v>1</v>
      </c>
      <c r="J92" s="103">
        <v>1</v>
      </c>
      <c r="K92" s="103">
        <v>1</v>
      </c>
      <c r="L92" s="103">
        <v>1</v>
      </c>
      <c r="M92" s="103">
        <v>1</v>
      </c>
      <c r="N92" s="103">
        <v>1</v>
      </c>
      <c r="O92" s="103">
        <v>1</v>
      </c>
      <c r="P92" s="103">
        <v>1</v>
      </c>
      <c r="Q92" s="103">
        <v>1</v>
      </c>
      <c r="R92" s="103">
        <v>1</v>
      </c>
      <c r="S92" s="103">
        <v>1</v>
      </c>
      <c r="T92" s="103">
        <v>1</v>
      </c>
      <c r="U92" s="103">
        <v>1</v>
      </c>
      <c r="V92" s="103">
        <v>0</v>
      </c>
      <c r="W92" s="103">
        <v>1</v>
      </c>
      <c r="X92" s="103">
        <v>1</v>
      </c>
      <c r="Y92" s="103">
        <v>1</v>
      </c>
      <c r="Z92" s="103">
        <v>1</v>
      </c>
      <c r="AA92" s="104">
        <v>1</v>
      </c>
      <c r="AB92" s="103">
        <v>1</v>
      </c>
      <c r="AC92" s="103">
        <v>1</v>
      </c>
      <c r="AD92" s="103">
        <v>1</v>
      </c>
      <c r="AE92" s="103">
        <v>1</v>
      </c>
      <c r="AF92" s="103">
        <v>1</v>
      </c>
      <c r="AH92" s="103">
        <v>1</v>
      </c>
      <c r="AI92" s="103">
        <v>1</v>
      </c>
      <c r="AJ92" s="103">
        <v>1</v>
      </c>
      <c r="AK92" s="103">
        <v>1</v>
      </c>
      <c r="AL92" s="103">
        <v>1</v>
      </c>
      <c r="AM92" s="103">
        <v>1</v>
      </c>
      <c r="AN92" s="103">
        <v>1</v>
      </c>
      <c r="AO92" s="103">
        <v>1</v>
      </c>
      <c r="AP92" s="103">
        <v>1</v>
      </c>
      <c r="AQ92" s="103">
        <v>1</v>
      </c>
      <c r="AR92" s="103">
        <v>1</v>
      </c>
      <c r="AS92" s="103">
        <v>1</v>
      </c>
      <c r="AT92" s="103">
        <v>1</v>
      </c>
      <c r="AU92" s="103">
        <v>1</v>
      </c>
      <c r="AV92" s="103">
        <v>1</v>
      </c>
      <c r="AW92" s="103">
        <v>1</v>
      </c>
      <c r="AX92" s="103">
        <v>1</v>
      </c>
      <c r="AY92" s="103">
        <v>1</v>
      </c>
      <c r="AZ92" s="103">
        <v>1</v>
      </c>
      <c r="BA92" s="103">
        <v>1</v>
      </c>
    </row>
    <row r="93" spans="1:16114" s="22" customFormat="1" hidden="1" x14ac:dyDescent="0.25">
      <c r="A93" s="14">
        <v>0</v>
      </c>
      <c r="B93" s="106" t="s">
        <v>132</v>
      </c>
      <c r="C93" s="107"/>
      <c r="D93" s="108">
        <v>20</v>
      </c>
      <c r="E93" s="109" t="s">
        <v>51</v>
      </c>
      <c r="F93" s="110">
        <v>0</v>
      </c>
      <c r="G93" s="110">
        <v>1</v>
      </c>
      <c r="H93" s="110">
        <v>0</v>
      </c>
      <c r="I93" s="110">
        <v>1</v>
      </c>
      <c r="J93" s="110">
        <v>1</v>
      </c>
      <c r="K93" s="110">
        <v>1</v>
      </c>
      <c r="L93" s="110">
        <v>1</v>
      </c>
      <c r="M93" s="110">
        <v>1</v>
      </c>
      <c r="N93" s="110">
        <v>1</v>
      </c>
      <c r="O93" s="110">
        <v>1</v>
      </c>
      <c r="P93" s="110">
        <v>1</v>
      </c>
      <c r="Q93" s="110">
        <v>1</v>
      </c>
      <c r="R93" s="110">
        <v>1</v>
      </c>
      <c r="S93" s="110">
        <v>1</v>
      </c>
      <c r="T93" s="110">
        <v>1</v>
      </c>
      <c r="U93" s="110">
        <v>1</v>
      </c>
      <c r="V93" s="110">
        <v>0</v>
      </c>
      <c r="W93" s="110">
        <v>1</v>
      </c>
      <c r="X93" s="110">
        <v>1</v>
      </c>
      <c r="Y93" s="110">
        <v>1</v>
      </c>
      <c r="Z93" s="110">
        <v>1</v>
      </c>
      <c r="AA93" s="111">
        <v>1</v>
      </c>
      <c r="AB93" s="110">
        <v>1</v>
      </c>
      <c r="AC93" s="110">
        <v>1</v>
      </c>
      <c r="AD93" s="110">
        <v>1</v>
      </c>
      <c r="AE93" s="110">
        <v>1</v>
      </c>
      <c r="AF93" s="110">
        <v>1</v>
      </c>
      <c r="AH93" s="110">
        <v>1</v>
      </c>
      <c r="AI93" s="110">
        <v>1</v>
      </c>
      <c r="AJ93" s="110">
        <v>1</v>
      </c>
      <c r="AK93" s="110">
        <v>1</v>
      </c>
      <c r="AL93" s="110">
        <v>1</v>
      </c>
      <c r="AM93" s="110">
        <v>1</v>
      </c>
      <c r="AN93" s="110">
        <v>1</v>
      </c>
      <c r="AO93" s="110">
        <v>1</v>
      </c>
      <c r="AP93" s="110">
        <v>1</v>
      </c>
      <c r="AQ93" s="110">
        <v>1</v>
      </c>
      <c r="AR93" s="110">
        <v>1</v>
      </c>
      <c r="AS93" s="110">
        <v>1</v>
      </c>
      <c r="AT93" s="110">
        <v>1</v>
      </c>
      <c r="AU93" s="110">
        <v>1</v>
      </c>
      <c r="AV93" s="110">
        <v>1</v>
      </c>
      <c r="AW93" s="110">
        <v>1</v>
      </c>
      <c r="AX93" s="110">
        <v>1</v>
      </c>
      <c r="AY93" s="110">
        <v>1</v>
      </c>
      <c r="AZ93" s="110">
        <v>1</v>
      </c>
      <c r="BA93" s="110">
        <v>1</v>
      </c>
    </row>
    <row r="94" spans="1:16114" s="22" customFormat="1" hidden="1" x14ac:dyDescent="0.25">
      <c r="A94" s="14">
        <f>IF(SUM(AA94:BA94)=0,0,2)</f>
        <v>0</v>
      </c>
      <c r="B94" s="15" t="s">
        <v>133</v>
      </c>
      <c r="C94" s="112"/>
      <c r="D94" s="113">
        <v>31.8</v>
      </c>
      <c r="E94" s="67" t="s">
        <v>51</v>
      </c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/>
      <c r="U94" s="103"/>
      <c r="V94" s="103">
        <v>0</v>
      </c>
      <c r="W94" s="103"/>
      <c r="X94" s="103"/>
      <c r="Y94" s="103"/>
      <c r="Z94" s="103"/>
      <c r="AA94" s="104">
        <f t="shared" ref="AA94:AA157" si="27">IFERROR(SUMPRODUCT(H94:Z94,$H$4:$Z$4)/$AA$4,0)</f>
        <v>0</v>
      </c>
      <c r="AB94" s="103"/>
      <c r="AC94" s="103"/>
      <c r="AD94" s="103"/>
      <c r="AE94" s="103"/>
      <c r="AF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AX94" s="103"/>
      <c r="AY94" s="103"/>
      <c r="AZ94" s="103"/>
      <c r="BA94" s="103"/>
    </row>
    <row r="95" spans="1:16114" s="22" customFormat="1" x14ac:dyDescent="0.25">
      <c r="A95" s="14">
        <f>IF(SUM(AA95:BA95)=0,0,2)</f>
        <v>2</v>
      </c>
      <c r="B95" s="15" t="s">
        <v>134</v>
      </c>
      <c r="C95" s="114"/>
      <c r="D95" s="115">
        <v>40</v>
      </c>
      <c r="E95" s="181" t="s">
        <v>51</v>
      </c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>
        <v>1</v>
      </c>
      <c r="W95" s="103"/>
      <c r="X95" s="103"/>
      <c r="Y95" s="103"/>
      <c r="Z95" s="103"/>
      <c r="AA95" s="104">
        <f t="shared" si="27"/>
        <v>7.246376811594203E-3</v>
      </c>
      <c r="AB95" s="103"/>
      <c r="AC95" s="103"/>
      <c r="AD95" s="103"/>
      <c r="AE95" s="103"/>
      <c r="AF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</row>
    <row r="96" spans="1:16114" s="22" customFormat="1" hidden="1" x14ac:dyDescent="0.25">
      <c r="A96" s="14">
        <f>IF(SUM(AA96:BA96)=0,0,2)</f>
        <v>0</v>
      </c>
      <c r="B96" s="15" t="s">
        <v>135</v>
      </c>
      <c r="C96" s="114"/>
      <c r="D96" s="115">
        <v>25.92</v>
      </c>
      <c r="E96" s="67" t="s">
        <v>51</v>
      </c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3"/>
      <c r="Z96" s="103"/>
      <c r="AA96" s="104">
        <f t="shared" si="27"/>
        <v>0</v>
      </c>
      <c r="AB96" s="103"/>
      <c r="AC96" s="103"/>
      <c r="AD96" s="103"/>
      <c r="AE96" s="103"/>
      <c r="AF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  <c r="AX96" s="103"/>
      <c r="AY96" s="103"/>
      <c r="AZ96" s="103"/>
      <c r="BA96" s="103"/>
    </row>
    <row r="97" spans="1:53" s="22" customFormat="1" x14ac:dyDescent="0.25">
      <c r="A97" s="14">
        <f>IF(SUM(AA97:BA97)=0,0,2)</f>
        <v>2</v>
      </c>
      <c r="B97" s="15" t="s">
        <v>136</v>
      </c>
      <c r="C97" s="114"/>
      <c r="D97" s="115">
        <v>60</v>
      </c>
      <c r="E97" s="181" t="s">
        <v>51</v>
      </c>
      <c r="F97" s="103"/>
      <c r="G97" s="103">
        <v>1</v>
      </c>
      <c r="H97" s="103">
        <v>0</v>
      </c>
      <c r="I97" s="103"/>
      <c r="J97" s="103"/>
      <c r="K97" s="103"/>
      <c r="L97" s="103">
        <v>1</v>
      </c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/>
      <c r="Z97" s="103"/>
      <c r="AA97" s="104">
        <f t="shared" si="27"/>
        <v>0.98550724637681164</v>
      </c>
      <c r="AB97" s="103"/>
      <c r="AC97" s="103"/>
      <c r="AD97" s="103"/>
      <c r="AE97" s="103"/>
      <c r="AF97" s="103"/>
      <c r="AH97" s="103"/>
      <c r="AI97" s="103"/>
      <c r="AJ97" s="103"/>
      <c r="AK97" s="103">
        <v>1</v>
      </c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AX97" s="103"/>
      <c r="AY97" s="103"/>
      <c r="AZ97" s="103"/>
      <c r="BA97" s="103"/>
    </row>
    <row r="98" spans="1:53" s="22" customFormat="1" hidden="1" x14ac:dyDescent="0.25">
      <c r="A98" s="14">
        <f>IF(SUM(AA98:BA98)=0,0,2)</f>
        <v>0</v>
      </c>
      <c r="B98" s="15" t="s">
        <v>137</v>
      </c>
      <c r="C98" s="114"/>
      <c r="D98" s="115">
        <v>20.7</v>
      </c>
      <c r="E98" s="67" t="s">
        <v>51</v>
      </c>
      <c r="F98" s="103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4">
        <f t="shared" si="27"/>
        <v>0</v>
      </c>
      <c r="AB98" s="103"/>
      <c r="AC98" s="103"/>
      <c r="AD98" s="103"/>
      <c r="AE98" s="103"/>
      <c r="AF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AX98" s="103"/>
      <c r="AY98" s="103"/>
      <c r="AZ98" s="103"/>
      <c r="BA98" s="103"/>
    </row>
    <row r="99" spans="1:53" s="22" customFormat="1" hidden="1" x14ac:dyDescent="0.25">
      <c r="A99" s="14">
        <f>IF(SUM(AA99:BA99)=0,0,2)</f>
        <v>0</v>
      </c>
      <c r="B99" s="15" t="s">
        <v>138</v>
      </c>
      <c r="C99" s="114"/>
      <c r="D99" s="115">
        <v>75.822428571428603</v>
      </c>
      <c r="E99" s="67" t="s">
        <v>51</v>
      </c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4">
        <f t="shared" si="27"/>
        <v>0</v>
      </c>
      <c r="AB99" s="103"/>
      <c r="AC99" s="103"/>
      <c r="AD99" s="103"/>
      <c r="AE99" s="103"/>
      <c r="AF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  <c r="AX99" s="103"/>
      <c r="AY99" s="103"/>
      <c r="AZ99" s="103"/>
      <c r="BA99" s="103"/>
    </row>
    <row r="100" spans="1:53" s="22" customFormat="1" hidden="1" x14ac:dyDescent="0.25">
      <c r="A100" s="14">
        <f>IF(SUM(AA100:BA100)=0,0,2)</f>
        <v>0</v>
      </c>
      <c r="B100" s="15" t="s">
        <v>139</v>
      </c>
      <c r="C100" s="114"/>
      <c r="D100" s="115">
        <v>81.475499999999997</v>
      </c>
      <c r="E100" s="67" t="s">
        <v>51</v>
      </c>
      <c r="F100" s="103"/>
      <c r="G100" s="103"/>
      <c r="H100" s="103">
        <v>0</v>
      </c>
      <c r="I100" s="103"/>
      <c r="J100" s="103"/>
      <c r="K100" s="103"/>
      <c r="L100" s="103">
        <v>0</v>
      </c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04">
        <f t="shared" si="27"/>
        <v>0</v>
      </c>
      <c r="AB100" s="103"/>
      <c r="AC100" s="103"/>
      <c r="AD100" s="103"/>
      <c r="AE100" s="103"/>
      <c r="AF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AX100" s="103"/>
      <c r="AY100" s="103"/>
      <c r="AZ100" s="103"/>
      <c r="BA100" s="103"/>
    </row>
    <row r="101" spans="1:53" s="22" customFormat="1" hidden="1" x14ac:dyDescent="0.25">
      <c r="A101" s="14">
        <f>IF(SUM(AA101:BA101)=0,0,2)</f>
        <v>0</v>
      </c>
      <c r="B101" s="15" t="s">
        <v>140</v>
      </c>
      <c r="C101" s="114"/>
      <c r="D101" s="115">
        <v>13</v>
      </c>
      <c r="E101" s="67" t="s">
        <v>51</v>
      </c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/>
      <c r="U101" s="103"/>
      <c r="V101" s="103"/>
      <c r="W101" s="103"/>
      <c r="X101" s="103"/>
      <c r="Y101" s="103"/>
      <c r="Z101" s="103"/>
      <c r="AA101" s="104">
        <f t="shared" si="27"/>
        <v>0</v>
      </c>
      <c r="AB101" s="103"/>
      <c r="AC101" s="103"/>
      <c r="AD101" s="103"/>
      <c r="AE101" s="103"/>
      <c r="AF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  <c r="AX101" s="103"/>
      <c r="AY101" s="103"/>
      <c r="AZ101" s="103"/>
      <c r="BA101" s="103"/>
    </row>
    <row r="102" spans="1:53" s="22" customFormat="1" hidden="1" x14ac:dyDescent="0.25">
      <c r="A102" s="14">
        <f>IF(SUM(AA102:BA102)=0,0,2)</f>
        <v>0</v>
      </c>
      <c r="B102" s="15" t="s">
        <v>141</v>
      </c>
      <c r="C102" s="114"/>
      <c r="D102" s="115">
        <v>38</v>
      </c>
      <c r="E102" s="67" t="s">
        <v>51</v>
      </c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3"/>
      <c r="Z102" s="103"/>
      <c r="AA102" s="104">
        <f t="shared" si="27"/>
        <v>0</v>
      </c>
      <c r="AB102" s="103"/>
      <c r="AC102" s="103"/>
      <c r="AD102" s="103"/>
      <c r="AE102" s="103"/>
      <c r="AF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  <c r="AX102" s="103"/>
      <c r="AY102" s="103"/>
      <c r="AZ102" s="103"/>
      <c r="BA102" s="103"/>
    </row>
    <row r="103" spans="1:53" s="22" customFormat="1" hidden="1" x14ac:dyDescent="0.25">
      <c r="A103" s="14">
        <f>IF(SUM(AA103:BA103)=0,0,2)</f>
        <v>0</v>
      </c>
      <c r="B103" s="15" t="s">
        <v>142</v>
      </c>
      <c r="C103" s="114"/>
      <c r="D103" s="115">
        <v>14.07</v>
      </c>
      <c r="E103" s="67" t="s">
        <v>51</v>
      </c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3"/>
      <c r="AA103" s="104">
        <f t="shared" si="27"/>
        <v>0</v>
      </c>
      <c r="AB103" s="103"/>
      <c r="AC103" s="103"/>
      <c r="AD103" s="103"/>
      <c r="AE103" s="103"/>
      <c r="AF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AX103" s="103"/>
      <c r="AY103" s="103"/>
      <c r="AZ103" s="103"/>
      <c r="BA103" s="103"/>
    </row>
    <row r="104" spans="1:53" s="22" customFormat="1" hidden="1" x14ac:dyDescent="0.25">
      <c r="A104" s="14">
        <f>IF(SUM(AA104:BA104)=0,0,2)</f>
        <v>0</v>
      </c>
      <c r="B104" s="15" t="s">
        <v>143</v>
      </c>
      <c r="C104" s="114"/>
      <c r="D104" s="115">
        <v>27.5535</v>
      </c>
      <c r="E104" s="67" t="s">
        <v>51</v>
      </c>
      <c r="F104" s="103">
        <v>0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4">
        <f t="shared" si="27"/>
        <v>0</v>
      </c>
      <c r="AB104" s="103"/>
      <c r="AC104" s="103"/>
      <c r="AD104" s="103"/>
      <c r="AE104" s="103"/>
      <c r="AF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AX104" s="103"/>
      <c r="AY104" s="103"/>
      <c r="AZ104" s="103"/>
      <c r="BA104" s="103"/>
    </row>
    <row r="105" spans="1:53" s="22" customFormat="1" hidden="1" x14ac:dyDescent="0.25">
      <c r="A105" s="14">
        <f>IF(SUM(AA105:BA105)=0,0,2)</f>
        <v>0</v>
      </c>
      <c r="B105" s="15" t="s">
        <v>144</v>
      </c>
      <c r="C105" s="114"/>
      <c r="D105" s="115">
        <v>61.875</v>
      </c>
      <c r="E105" s="67" t="s">
        <v>51</v>
      </c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3"/>
      <c r="AA105" s="104">
        <f t="shared" si="27"/>
        <v>0</v>
      </c>
      <c r="AB105" s="103"/>
      <c r="AC105" s="103"/>
      <c r="AD105" s="103"/>
      <c r="AE105" s="103"/>
      <c r="AF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  <c r="AX105" s="103"/>
      <c r="AY105" s="103"/>
      <c r="AZ105" s="103"/>
      <c r="BA105" s="103"/>
    </row>
    <row r="106" spans="1:53" s="22" customFormat="1" x14ac:dyDescent="0.25">
      <c r="A106" s="14">
        <f>IF(SUM(AA106:BA106)=0,0,2)</f>
        <v>2</v>
      </c>
      <c r="B106" s="15" t="s">
        <v>140</v>
      </c>
      <c r="C106" s="114"/>
      <c r="D106" s="115">
        <v>43.8</v>
      </c>
      <c r="E106" s="181" t="s">
        <v>51</v>
      </c>
      <c r="F106" s="103">
        <v>1</v>
      </c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  <c r="R106" s="103"/>
      <c r="S106" s="103"/>
      <c r="T106" s="103"/>
      <c r="U106" s="103"/>
      <c r="V106" s="103"/>
      <c r="W106" s="103"/>
      <c r="X106" s="103"/>
      <c r="Y106" s="103"/>
      <c r="Z106" s="103"/>
      <c r="AA106" s="104">
        <f t="shared" si="27"/>
        <v>0</v>
      </c>
      <c r="AB106" s="103"/>
      <c r="AC106" s="103"/>
      <c r="AD106" s="103"/>
      <c r="AE106" s="103">
        <v>1</v>
      </c>
      <c r="AF106" s="103">
        <v>1</v>
      </c>
      <c r="AH106" s="103"/>
      <c r="AI106" s="103"/>
      <c r="AJ106" s="103"/>
      <c r="AK106" s="103">
        <v>1</v>
      </c>
      <c r="AL106" s="103"/>
      <c r="AM106" s="103"/>
      <c r="AN106" s="103"/>
      <c r="AO106" s="103"/>
      <c r="AP106" s="103"/>
      <c r="AQ106" s="103"/>
      <c r="AR106" s="103"/>
      <c r="AS106" s="103"/>
      <c r="AT106" s="103"/>
      <c r="AU106" s="103"/>
      <c r="AV106" s="103"/>
      <c r="AW106" s="103"/>
      <c r="AX106" s="103"/>
      <c r="AY106" s="103"/>
      <c r="AZ106" s="103"/>
      <c r="BA106" s="103"/>
    </row>
    <row r="107" spans="1:53" s="22" customFormat="1" hidden="1" x14ac:dyDescent="0.25">
      <c r="A107" s="14">
        <f>IF(SUM(AA107:BA107)=0,0,2)</f>
        <v>0</v>
      </c>
      <c r="B107" s="15" t="s">
        <v>145</v>
      </c>
      <c r="C107" s="114"/>
      <c r="D107" s="115">
        <v>15.952500000000001</v>
      </c>
      <c r="E107" s="67" t="s">
        <v>51</v>
      </c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3"/>
      <c r="X107" s="103"/>
      <c r="Y107" s="103"/>
      <c r="Z107" s="103"/>
      <c r="AA107" s="104">
        <f t="shared" si="27"/>
        <v>0</v>
      </c>
      <c r="AB107" s="103"/>
      <c r="AC107" s="103"/>
      <c r="AD107" s="103"/>
      <c r="AE107" s="103"/>
      <c r="AF107" s="103"/>
      <c r="AH107" s="103"/>
      <c r="AI107" s="103"/>
      <c r="AJ107" s="103"/>
      <c r="AK107" s="103"/>
      <c r="AL107" s="103"/>
      <c r="AM107" s="103"/>
      <c r="AN107" s="103"/>
      <c r="AO107" s="103"/>
      <c r="AP107" s="103"/>
      <c r="AQ107" s="103"/>
      <c r="AR107" s="103"/>
      <c r="AS107" s="103"/>
      <c r="AT107" s="103"/>
      <c r="AU107" s="103"/>
      <c r="AV107" s="103"/>
      <c r="AW107" s="103"/>
      <c r="AX107" s="103"/>
      <c r="AY107" s="103"/>
      <c r="AZ107" s="103"/>
      <c r="BA107" s="103"/>
    </row>
    <row r="108" spans="1:53" s="22" customFormat="1" hidden="1" x14ac:dyDescent="0.25">
      <c r="A108" s="14">
        <f>IF(SUM(AA108:BA108)=0,0,2)</f>
        <v>0</v>
      </c>
      <c r="B108" s="15" t="s">
        <v>146</v>
      </c>
      <c r="C108" s="114"/>
      <c r="D108" s="115">
        <v>32</v>
      </c>
      <c r="E108" s="67" t="s">
        <v>51</v>
      </c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  <c r="R108" s="103"/>
      <c r="S108" s="103"/>
      <c r="T108" s="103"/>
      <c r="U108" s="103"/>
      <c r="V108" s="103"/>
      <c r="W108" s="103"/>
      <c r="X108" s="103"/>
      <c r="Y108" s="103"/>
      <c r="Z108" s="103"/>
      <c r="AA108" s="104">
        <f t="shared" si="27"/>
        <v>0</v>
      </c>
      <c r="AB108" s="103"/>
      <c r="AC108" s="103"/>
      <c r="AD108" s="103"/>
      <c r="AE108" s="103"/>
      <c r="AF108" s="103"/>
      <c r="AH108" s="103"/>
      <c r="AI108" s="103"/>
      <c r="AJ108" s="103"/>
      <c r="AK108" s="103"/>
      <c r="AL108" s="103"/>
      <c r="AM108" s="103"/>
      <c r="AN108" s="103"/>
      <c r="AO108" s="103"/>
      <c r="AP108" s="103"/>
      <c r="AQ108" s="103"/>
      <c r="AR108" s="103"/>
      <c r="AS108" s="103"/>
      <c r="AT108" s="103"/>
      <c r="AU108" s="103"/>
      <c r="AV108" s="103"/>
      <c r="AW108" s="103"/>
      <c r="AX108" s="103"/>
      <c r="AY108" s="103"/>
      <c r="AZ108" s="103"/>
      <c r="BA108" s="103"/>
    </row>
    <row r="109" spans="1:53" s="22" customFormat="1" x14ac:dyDescent="0.25">
      <c r="A109" s="14">
        <f>IF(SUM(AA109:BA109)=0,0,2)</f>
        <v>2</v>
      </c>
      <c r="B109" s="15" t="s">
        <v>147</v>
      </c>
      <c r="C109" s="114"/>
      <c r="D109" s="115">
        <v>55</v>
      </c>
      <c r="E109" s="181" t="s">
        <v>51</v>
      </c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R109" s="103"/>
      <c r="S109" s="103"/>
      <c r="T109" s="103"/>
      <c r="U109" s="103"/>
      <c r="V109" s="103">
        <v>1</v>
      </c>
      <c r="W109" s="103"/>
      <c r="X109" s="103"/>
      <c r="Y109" s="103"/>
      <c r="Z109" s="103"/>
      <c r="AA109" s="104">
        <f t="shared" si="27"/>
        <v>7.246376811594203E-3</v>
      </c>
      <c r="AB109" s="103"/>
      <c r="AC109" s="103"/>
      <c r="AD109" s="103"/>
      <c r="AE109" s="103"/>
      <c r="AF109" s="103"/>
      <c r="AH109" s="103"/>
      <c r="AI109" s="103"/>
      <c r="AJ109" s="103"/>
      <c r="AK109" s="103"/>
      <c r="AL109" s="103"/>
      <c r="AM109" s="103"/>
      <c r="AN109" s="103"/>
      <c r="AO109" s="103"/>
      <c r="AP109" s="103"/>
      <c r="AQ109" s="103"/>
      <c r="AR109" s="103"/>
      <c r="AS109" s="103"/>
      <c r="AT109" s="103"/>
      <c r="AU109" s="103"/>
      <c r="AV109" s="103"/>
      <c r="AW109" s="103"/>
      <c r="AX109" s="103"/>
      <c r="AY109" s="103"/>
      <c r="AZ109" s="103"/>
      <c r="BA109" s="103"/>
    </row>
    <row r="110" spans="1:53" s="22" customFormat="1" hidden="1" x14ac:dyDescent="0.25">
      <c r="A110" s="14">
        <f>IF(SUM(AA110:BA110)=0,0,2)</f>
        <v>0</v>
      </c>
      <c r="B110" s="15" t="s">
        <v>148</v>
      </c>
      <c r="C110" s="114"/>
      <c r="D110" s="115">
        <v>66.784499999999994</v>
      </c>
      <c r="E110" s="67" t="s">
        <v>51</v>
      </c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4">
        <f t="shared" si="27"/>
        <v>0</v>
      </c>
      <c r="AB110" s="103"/>
      <c r="AC110" s="103"/>
      <c r="AD110" s="103"/>
      <c r="AE110" s="103"/>
      <c r="AF110" s="103"/>
      <c r="AH110" s="103"/>
      <c r="AI110" s="103"/>
      <c r="AJ110" s="103"/>
      <c r="AK110" s="103"/>
      <c r="AL110" s="103"/>
      <c r="AM110" s="103"/>
      <c r="AN110" s="103"/>
      <c r="AO110" s="103"/>
      <c r="AP110" s="103"/>
      <c r="AQ110" s="103"/>
      <c r="AR110" s="103"/>
      <c r="AS110" s="103"/>
      <c r="AT110" s="103"/>
      <c r="AU110" s="103"/>
      <c r="AV110" s="103"/>
      <c r="AW110" s="103"/>
      <c r="AX110" s="103"/>
      <c r="AY110" s="103"/>
      <c r="AZ110" s="103"/>
      <c r="BA110" s="103"/>
    </row>
    <row r="111" spans="1:53" s="22" customFormat="1" x14ac:dyDescent="0.25">
      <c r="A111" s="14">
        <f>IF(SUM(AA111:BA111)=0,0,2)</f>
        <v>2</v>
      </c>
      <c r="B111" s="15" t="s">
        <v>149</v>
      </c>
      <c r="C111" s="114"/>
      <c r="D111" s="115">
        <v>57.715499999999999</v>
      </c>
      <c r="E111" s="181" t="s">
        <v>51</v>
      </c>
      <c r="F111" s="103"/>
      <c r="G111" s="103"/>
      <c r="H111" s="103">
        <v>1</v>
      </c>
      <c r="I111" s="103"/>
      <c r="J111" s="103"/>
      <c r="K111" s="103"/>
      <c r="L111" s="103">
        <v>1</v>
      </c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4">
        <f t="shared" si="27"/>
        <v>0.99275362318840576</v>
      </c>
      <c r="AB111" s="103"/>
      <c r="AC111" s="103"/>
      <c r="AD111" s="103"/>
      <c r="AE111" s="103">
        <v>1</v>
      </c>
      <c r="AF111" s="103">
        <v>1</v>
      </c>
      <c r="AH111" s="103"/>
      <c r="AI111" s="103"/>
      <c r="AJ111" s="103"/>
      <c r="AK111" s="103"/>
      <c r="AL111" s="103"/>
      <c r="AM111" s="103"/>
      <c r="AN111" s="103"/>
      <c r="AO111" s="103"/>
      <c r="AP111" s="103"/>
      <c r="AQ111" s="103"/>
      <c r="AR111" s="103"/>
      <c r="AS111" s="103"/>
      <c r="AT111" s="103"/>
      <c r="AU111" s="103"/>
      <c r="AV111" s="103"/>
      <c r="AW111" s="103"/>
      <c r="AX111" s="103"/>
      <c r="AY111" s="103"/>
      <c r="AZ111" s="103"/>
      <c r="BA111" s="103"/>
    </row>
    <row r="112" spans="1:53" s="22" customFormat="1" hidden="1" x14ac:dyDescent="0.25">
      <c r="A112" s="14">
        <f>IF(SUM(AA112:BA112)=0,0,2)</f>
        <v>0</v>
      </c>
      <c r="B112" s="15" t="s">
        <v>150</v>
      </c>
      <c r="C112" s="114"/>
      <c r="D112" s="115">
        <v>34.402500000000003</v>
      </c>
      <c r="E112" s="67" t="s">
        <v>51</v>
      </c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3"/>
      <c r="V112" s="103"/>
      <c r="W112" s="103"/>
      <c r="X112" s="103"/>
      <c r="Y112" s="103"/>
      <c r="Z112" s="103"/>
      <c r="AA112" s="104">
        <f t="shared" si="27"/>
        <v>0</v>
      </c>
      <c r="AB112" s="103"/>
      <c r="AC112" s="103"/>
      <c r="AD112" s="103"/>
      <c r="AE112" s="103"/>
      <c r="AF112" s="103"/>
      <c r="AH112" s="103"/>
      <c r="AI112" s="103"/>
      <c r="AJ112" s="103"/>
      <c r="AK112" s="103"/>
      <c r="AL112" s="103"/>
      <c r="AM112" s="103"/>
      <c r="AN112" s="103"/>
      <c r="AO112" s="103"/>
      <c r="AP112" s="103"/>
      <c r="AQ112" s="103"/>
      <c r="AR112" s="103"/>
      <c r="AS112" s="103"/>
      <c r="AT112" s="103"/>
      <c r="AU112" s="103"/>
      <c r="AV112" s="103"/>
      <c r="AW112" s="103"/>
      <c r="AX112" s="103"/>
      <c r="AY112" s="103"/>
      <c r="AZ112" s="103"/>
      <c r="BA112" s="103"/>
    </row>
    <row r="113" spans="1:53" s="22" customFormat="1" hidden="1" x14ac:dyDescent="0.25">
      <c r="A113" s="14">
        <f>IF(SUM(AA113:BA113)=0,0,2)</f>
        <v>0</v>
      </c>
      <c r="B113" s="15" t="s">
        <v>151</v>
      </c>
      <c r="C113" s="114"/>
      <c r="D113" s="115">
        <v>59.5764</v>
      </c>
      <c r="E113" s="67" t="s">
        <v>51</v>
      </c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4">
        <f t="shared" si="27"/>
        <v>0</v>
      </c>
      <c r="AB113" s="103"/>
      <c r="AC113" s="103"/>
      <c r="AD113" s="103"/>
      <c r="AE113" s="103"/>
      <c r="AF113" s="103"/>
      <c r="AH113" s="103"/>
      <c r="AI113" s="103"/>
      <c r="AJ113" s="103"/>
      <c r="AK113" s="103"/>
      <c r="AL113" s="103"/>
      <c r="AM113" s="103"/>
      <c r="AN113" s="103"/>
      <c r="AO113" s="103"/>
      <c r="AP113" s="103"/>
      <c r="AQ113" s="103"/>
      <c r="AR113" s="103"/>
      <c r="AS113" s="103"/>
      <c r="AT113" s="103"/>
      <c r="AU113" s="103"/>
      <c r="AV113" s="103"/>
      <c r="AW113" s="103"/>
      <c r="AX113" s="103"/>
      <c r="AY113" s="103"/>
      <c r="AZ113" s="103"/>
      <c r="BA113" s="103"/>
    </row>
    <row r="114" spans="1:53" s="22" customFormat="1" x14ac:dyDescent="0.25">
      <c r="A114" s="14">
        <v>2</v>
      </c>
      <c r="B114" s="15" t="s">
        <v>152</v>
      </c>
      <c r="C114" s="114"/>
      <c r="D114" s="115">
        <v>46.378285714285703</v>
      </c>
      <c r="E114" s="181" t="s">
        <v>51</v>
      </c>
      <c r="F114" s="103">
        <v>1</v>
      </c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4">
        <f t="shared" si="27"/>
        <v>0</v>
      </c>
      <c r="AB114" s="103"/>
      <c r="AC114" s="103"/>
      <c r="AD114" s="103"/>
      <c r="AE114" s="103"/>
      <c r="AF114" s="103"/>
      <c r="AH114" s="103"/>
      <c r="AI114" s="103"/>
      <c r="AJ114" s="103"/>
      <c r="AK114" s="103"/>
      <c r="AL114" s="103"/>
      <c r="AM114" s="103"/>
      <c r="AN114" s="103"/>
      <c r="AO114" s="103"/>
      <c r="AP114" s="103"/>
      <c r="AQ114" s="103"/>
      <c r="AR114" s="103"/>
      <c r="AS114" s="103"/>
      <c r="AT114" s="103"/>
      <c r="AU114" s="103"/>
      <c r="AV114" s="103"/>
      <c r="AW114" s="103"/>
      <c r="AX114" s="103"/>
      <c r="AY114" s="103"/>
      <c r="AZ114" s="103"/>
      <c r="BA114" s="103"/>
    </row>
    <row r="115" spans="1:53" s="22" customFormat="1" x14ac:dyDescent="0.25">
      <c r="A115" s="14">
        <f>IF(SUM(AA115:BA115)=0,0,2)</f>
        <v>2</v>
      </c>
      <c r="B115" s="15" t="s">
        <v>208</v>
      </c>
      <c r="C115" s="114"/>
      <c r="D115" s="115">
        <v>50</v>
      </c>
      <c r="E115" s="181" t="s">
        <v>51</v>
      </c>
      <c r="F115" s="103"/>
      <c r="G115" s="103">
        <v>1</v>
      </c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>
        <v>1</v>
      </c>
      <c r="W115" s="103"/>
      <c r="X115" s="103"/>
      <c r="Y115" s="103"/>
      <c r="Z115" s="103"/>
      <c r="AA115" s="104">
        <f t="shared" si="27"/>
        <v>7.246376811594203E-3</v>
      </c>
      <c r="AB115" s="103"/>
      <c r="AC115" s="103"/>
      <c r="AD115" s="103"/>
      <c r="AE115" s="103"/>
      <c r="AF115" s="103"/>
      <c r="AH115" s="103"/>
      <c r="AI115" s="103"/>
      <c r="AJ115" s="103"/>
      <c r="AK115" s="103"/>
      <c r="AL115" s="103"/>
      <c r="AM115" s="103"/>
      <c r="AN115" s="103"/>
      <c r="AO115" s="103"/>
      <c r="AP115" s="103"/>
      <c r="AQ115" s="103"/>
      <c r="AR115" s="103"/>
      <c r="AS115" s="103"/>
      <c r="AT115" s="103"/>
      <c r="AU115" s="103"/>
      <c r="AV115" s="103"/>
      <c r="AW115" s="103"/>
      <c r="AX115" s="103"/>
      <c r="AY115" s="103"/>
      <c r="AZ115" s="103"/>
      <c r="BA115" s="103"/>
    </row>
    <row r="116" spans="1:53" s="22" customFormat="1" hidden="1" x14ac:dyDescent="0.25">
      <c r="A116" s="14">
        <v>0</v>
      </c>
      <c r="B116" s="15" t="s">
        <v>153</v>
      </c>
      <c r="C116" s="114"/>
      <c r="D116" s="115">
        <v>45.168428571428599</v>
      </c>
      <c r="E116" s="181" t="s">
        <v>51</v>
      </c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4">
        <f t="shared" si="27"/>
        <v>0</v>
      </c>
      <c r="AB116" s="103"/>
      <c r="AC116" s="103"/>
      <c r="AD116" s="103"/>
      <c r="AE116" s="103"/>
      <c r="AF116" s="103"/>
      <c r="AH116" s="103"/>
      <c r="AI116" s="103"/>
      <c r="AJ116" s="103"/>
      <c r="AK116" s="103">
        <v>1</v>
      </c>
      <c r="AL116" s="103"/>
      <c r="AM116" s="103"/>
      <c r="AN116" s="103"/>
      <c r="AO116" s="103"/>
      <c r="AP116" s="103"/>
      <c r="AQ116" s="103"/>
      <c r="AR116" s="103"/>
      <c r="AS116" s="103"/>
      <c r="AT116" s="103"/>
      <c r="AU116" s="103"/>
      <c r="AV116" s="103"/>
      <c r="AW116" s="103"/>
      <c r="AX116" s="103"/>
      <c r="AY116" s="103"/>
      <c r="AZ116" s="103"/>
      <c r="BA116" s="103"/>
    </row>
    <row r="117" spans="1:53" s="22" customFormat="1" hidden="1" x14ac:dyDescent="0.25">
      <c r="A117" s="14">
        <f>IF(SUM(AA117:BA117)=0,0,2)</f>
        <v>0</v>
      </c>
      <c r="B117" s="15" t="s">
        <v>154</v>
      </c>
      <c r="C117" s="114"/>
      <c r="D117" s="115">
        <v>56.25</v>
      </c>
      <c r="E117" s="67" t="s">
        <v>51</v>
      </c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4">
        <f t="shared" si="27"/>
        <v>0</v>
      </c>
      <c r="AB117" s="103"/>
      <c r="AC117" s="103"/>
      <c r="AD117" s="103"/>
      <c r="AE117" s="103"/>
      <c r="AF117" s="103"/>
      <c r="AH117" s="103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  <c r="AT117" s="103"/>
      <c r="AU117" s="103"/>
      <c r="AV117" s="103"/>
      <c r="AW117" s="103"/>
      <c r="AX117" s="103"/>
      <c r="AY117" s="103"/>
      <c r="AZ117" s="103"/>
      <c r="BA117" s="103"/>
    </row>
    <row r="118" spans="1:53" s="22" customFormat="1" hidden="1" x14ac:dyDescent="0.25">
      <c r="A118" s="14">
        <f>IF(SUM(AA118:BA118)=0,0,2)</f>
        <v>0</v>
      </c>
      <c r="B118" s="15" t="s">
        <v>155</v>
      </c>
      <c r="C118" s="114"/>
      <c r="D118" s="115">
        <v>43</v>
      </c>
      <c r="E118" s="67" t="s">
        <v>51</v>
      </c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4">
        <f t="shared" si="27"/>
        <v>0</v>
      </c>
      <c r="AB118" s="103"/>
      <c r="AC118" s="103"/>
      <c r="AD118" s="103"/>
      <c r="AE118" s="103"/>
      <c r="AF118" s="103"/>
      <c r="AH118" s="103"/>
      <c r="AI118" s="103"/>
      <c r="AJ118" s="103"/>
      <c r="AK118" s="103"/>
      <c r="AL118" s="103"/>
      <c r="AM118" s="103"/>
      <c r="AN118" s="103"/>
      <c r="AO118" s="103"/>
      <c r="AP118" s="103"/>
      <c r="AQ118" s="103"/>
      <c r="AR118" s="103"/>
      <c r="AS118" s="103"/>
      <c r="AT118" s="103"/>
      <c r="AU118" s="103"/>
      <c r="AV118" s="103"/>
      <c r="AW118" s="103"/>
      <c r="AX118" s="103"/>
      <c r="AY118" s="103"/>
      <c r="AZ118" s="103"/>
      <c r="BA118" s="103"/>
    </row>
    <row r="119" spans="1:53" s="22" customFormat="1" hidden="1" x14ac:dyDescent="0.25">
      <c r="A119" s="14">
        <f>IF(SUM(AA119:BA119)=0,0,2)</f>
        <v>0</v>
      </c>
      <c r="B119" s="15" t="s">
        <v>156</v>
      </c>
      <c r="C119" s="114"/>
      <c r="D119" s="115">
        <v>34.29</v>
      </c>
      <c r="E119" s="67" t="s">
        <v>51</v>
      </c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  <c r="AA119" s="104">
        <f t="shared" si="27"/>
        <v>0</v>
      </c>
      <c r="AB119" s="103"/>
      <c r="AC119" s="103"/>
      <c r="AD119" s="103"/>
      <c r="AE119" s="103"/>
      <c r="AF119" s="103"/>
      <c r="AH119" s="103"/>
      <c r="AI119" s="103"/>
      <c r="AJ119" s="103"/>
      <c r="AK119" s="103"/>
      <c r="AL119" s="103"/>
      <c r="AM119" s="103"/>
      <c r="AN119" s="103"/>
      <c r="AO119" s="103"/>
      <c r="AP119" s="103"/>
      <c r="AQ119" s="103"/>
      <c r="AR119" s="103"/>
      <c r="AS119" s="103"/>
      <c r="AT119" s="103"/>
      <c r="AU119" s="103"/>
      <c r="AV119" s="103"/>
      <c r="AW119" s="103"/>
      <c r="AX119" s="103"/>
      <c r="AY119" s="103"/>
      <c r="AZ119" s="103"/>
      <c r="BA119" s="103"/>
    </row>
    <row r="120" spans="1:53" s="22" customFormat="1" hidden="1" x14ac:dyDescent="0.25">
      <c r="A120" s="14">
        <f>IF(SUM(AA120:BA120)=0,0,2)</f>
        <v>0</v>
      </c>
      <c r="B120" s="15" t="s">
        <v>157</v>
      </c>
      <c r="C120" s="114"/>
      <c r="D120" s="115">
        <v>82.706999999999994</v>
      </c>
      <c r="E120" s="67" t="s">
        <v>51</v>
      </c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  <c r="AA120" s="104">
        <f t="shared" si="27"/>
        <v>0</v>
      </c>
      <c r="AB120" s="103"/>
      <c r="AC120" s="103"/>
      <c r="AD120" s="103"/>
      <c r="AE120" s="103"/>
      <c r="AF120" s="103"/>
      <c r="AH120" s="103"/>
      <c r="AI120" s="103"/>
      <c r="AJ120" s="103"/>
      <c r="AK120" s="103"/>
      <c r="AL120" s="103"/>
      <c r="AM120" s="103"/>
      <c r="AN120" s="103"/>
      <c r="AO120" s="103"/>
      <c r="AP120" s="103"/>
      <c r="AQ120" s="103"/>
      <c r="AR120" s="103"/>
      <c r="AS120" s="103"/>
      <c r="AT120" s="103"/>
      <c r="AU120" s="103"/>
      <c r="AV120" s="103"/>
      <c r="AW120" s="103"/>
      <c r="AX120" s="103"/>
      <c r="AY120" s="103"/>
      <c r="AZ120" s="103"/>
      <c r="BA120" s="103"/>
    </row>
    <row r="121" spans="1:53" s="22" customFormat="1" x14ac:dyDescent="0.25">
      <c r="A121" s="14">
        <f>IF(SUM(AA121:BA121)=0,0,2)</f>
        <v>2</v>
      </c>
      <c r="B121" s="15" t="s">
        <v>207</v>
      </c>
      <c r="C121" s="114"/>
      <c r="D121" s="115">
        <v>12</v>
      </c>
      <c r="E121" s="181" t="s">
        <v>51</v>
      </c>
      <c r="F121" s="103">
        <v>3</v>
      </c>
      <c r="G121" s="103"/>
      <c r="H121" s="103">
        <v>3</v>
      </c>
      <c r="I121" s="103"/>
      <c r="J121" s="103"/>
      <c r="K121" s="103"/>
      <c r="L121" s="103">
        <v>3</v>
      </c>
      <c r="M121" s="103"/>
      <c r="N121" s="103"/>
      <c r="O121" s="103"/>
      <c r="P121" s="103"/>
      <c r="Q121" s="103"/>
      <c r="R121" s="103"/>
      <c r="S121" s="103"/>
      <c r="T121" s="103"/>
      <c r="U121" s="103"/>
      <c r="V121" s="103">
        <v>1</v>
      </c>
      <c r="W121" s="103"/>
      <c r="X121" s="103"/>
      <c r="Y121" s="103"/>
      <c r="Z121" s="103"/>
      <c r="AA121" s="104">
        <f t="shared" si="27"/>
        <v>2.9855072463768115</v>
      </c>
      <c r="AB121" s="103"/>
      <c r="AC121" s="103"/>
      <c r="AD121" s="103"/>
      <c r="AE121" s="103">
        <v>1</v>
      </c>
      <c r="AF121" s="103">
        <v>1</v>
      </c>
      <c r="AH121" s="103"/>
      <c r="AI121" s="103"/>
      <c r="AJ121" s="103"/>
      <c r="AK121" s="103">
        <v>2</v>
      </c>
      <c r="AL121" s="103"/>
      <c r="AM121" s="103"/>
      <c r="AN121" s="103"/>
      <c r="AO121" s="103"/>
      <c r="AP121" s="103"/>
      <c r="AQ121" s="103"/>
      <c r="AR121" s="103"/>
      <c r="AS121" s="103"/>
      <c r="AT121" s="103"/>
      <c r="AU121" s="103"/>
      <c r="AV121" s="103"/>
      <c r="AW121" s="103"/>
      <c r="AX121" s="103"/>
      <c r="AY121" s="103"/>
      <c r="AZ121" s="103"/>
      <c r="BA121" s="103"/>
    </row>
    <row r="122" spans="1:53" s="22" customFormat="1" hidden="1" x14ac:dyDescent="0.25">
      <c r="A122" s="14">
        <v>0</v>
      </c>
      <c r="B122" s="15" t="s">
        <v>158</v>
      </c>
      <c r="C122" s="114"/>
      <c r="D122" s="115">
        <v>8.16</v>
      </c>
      <c r="E122" s="181" t="s">
        <v>51</v>
      </c>
      <c r="F122" s="103"/>
      <c r="G122" s="103"/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4">
        <f t="shared" si="27"/>
        <v>0</v>
      </c>
      <c r="AB122" s="103"/>
      <c r="AC122" s="103"/>
      <c r="AD122" s="103"/>
      <c r="AE122" s="103"/>
      <c r="AF122" s="103"/>
      <c r="AH122" s="103"/>
      <c r="AI122" s="103"/>
      <c r="AJ122" s="103"/>
      <c r="AK122" s="103">
        <v>1</v>
      </c>
      <c r="AL122" s="103"/>
      <c r="AM122" s="103"/>
      <c r="AN122" s="103"/>
      <c r="AO122" s="103"/>
      <c r="AP122" s="103"/>
      <c r="AQ122" s="103"/>
      <c r="AR122" s="103"/>
      <c r="AS122" s="103"/>
      <c r="AT122" s="103"/>
      <c r="AU122" s="103"/>
      <c r="AV122" s="103"/>
      <c r="AW122" s="103"/>
      <c r="AX122" s="103"/>
      <c r="AY122" s="103"/>
      <c r="AZ122" s="103"/>
      <c r="BA122" s="103"/>
    </row>
    <row r="123" spans="1:53" s="22" customFormat="1" hidden="1" x14ac:dyDescent="0.25">
      <c r="A123" s="14">
        <f>IF(SUM(AA123:BA123)=0,0,2)</f>
        <v>0</v>
      </c>
      <c r="B123" s="15" t="s">
        <v>159</v>
      </c>
      <c r="C123" s="114"/>
      <c r="D123" s="115">
        <v>8.2439999999999998</v>
      </c>
      <c r="E123" s="67" t="s">
        <v>51</v>
      </c>
      <c r="F123" s="103"/>
      <c r="G123" s="103"/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  <c r="AA123" s="104">
        <f t="shared" si="27"/>
        <v>0</v>
      </c>
      <c r="AB123" s="103"/>
      <c r="AC123" s="103"/>
      <c r="AD123" s="103"/>
      <c r="AE123" s="103"/>
      <c r="AF123" s="103"/>
      <c r="AH123" s="103"/>
      <c r="AI123" s="103"/>
      <c r="AJ123" s="103"/>
      <c r="AK123" s="103"/>
      <c r="AL123" s="103"/>
      <c r="AM123" s="103"/>
      <c r="AN123" s="103"/>
      <c r="AO123" s="103"/>
      <c r="AP123" s="103"/>
      <c r="AQ123" s="103"/>
      <c r="AR123" s="103"/>
      <c r="AS123" s="103"/>
      <c r="AT123" s="103"/>
      <c r="AU123" s="103"/>
      <c r="AV123" s="103"/>
      <c r="AW123" s="103"/>
      <c r="AX123" s="103"/>
      <c r="AY123" s="103"/>
      <c r="AZ123" s="103"/>
      <c r="BA123" s="103"/>
    </row>
    <row r="124" spans="1:53" s="22" customFormat="1" hidden="1" x14ac:dyDescent="0.25">
      <c r="A124" s="14">
        <v>0</v>
      </c>
      <c r="B124" s="15" t="s">
        <v>160</v>
      </c>
      <c r="C124" s="114"/>
      <c r="D124" s="115">
        <v>5.67</v>
      </c>
      <c r="E124" s="181" t="s">
        <v>51</v>
      </c>
      <c r="F124" s="103"/>
      <c r="G124" s="103"/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  <c r="R124" s="103"/>
      <c r="S124" s="103"/>
      <c r="T124" s="103"/>
      <c r="U124" s="103"/>
      <c r="V124" s="103"/>
      <c r="W124" s="103"/>
      <c r="X124" s="103"/>
      <c r="Y124" s="103"/>
      <c r="Z124" s="103"/>
      <c r="AA124" s="104">
        <f t="shared" si="27"/>
        <v>0</v>
      </c>
      <c r="AB124" s="103"/>
      <c r="AC124" s="103"/>
      <c r="AD124" s="103"/>
      <c r="AE124" s="103"/>
      <c r="AF124" s="103"/>
      <c r="AH124" s="103"/>
      <c r="AI124" s="103"/>
      <c r="AJ124" s="103"/>
      <c r="AK124" s="103">
        <v>0.3</v>
      </c>
      <c r="AL124" s="103"/>
      <c r="AM124" s="103"/>
      <c r="AN124" s="103"/>
      <c r="AO124" s="103"/>
      <c r="AP124" s="103"/>
      <c r="AQ124" s="103"/>
      <c r="AR124" s="103"/>
      <c r="AS124" s="103"/>
      <c r="AT124" s="103"/>
      <c r="AU124" s="103"/>
      <c r="AV124" s="103"/>
      <c r="AW124" s="103"/>
      <c r="AX124" s="103"/>
      <c r="AY124" s="103"/>
      <c r="AZ124" s="103"/>
      <c r="BA124" s="103"/>
    </row>
    <row r="125" spans="1:53" s="22" customFormat="1" hidden="1" x14ac:dyDescent="0.25">
      <c r="A125" s="14">
        <f>IF(SUM(AA125:BA125)=0,0,2)</f>
        <v>0</v>
      </c>
      <c r="B125" s="15" t="s">
        <v>161</v>
      </c>
      <c r="C125" s="114"/>
      <c r="D125" s="115">
        <v>12.8025</v>
      </c>
      <c r="E125" s="67" t="s">
        <v>51</v>
      </c>
      <c r="F125" s="103"/>
      <c r="G125" s="103"/>
      <c r="H125" s="103"/>
      <c r="I125" s="103"/>
      <c r="J125" s="103"/>
      <c r="K125" s="103"/>
      <c r="L125" s="103"/>
      <c r="M125" s="103"/>
      <c r="N125" s="103"/>
      <c r="O125" s="103"/>
      <c r="P125" s="103"/>
      <c r="Q125" s="103"/>
      <c r="R125" s="103"/>
      <c r="S125" s="103"/>
      <c r="T125" s="103"/>
      <c r="U125" s="103"/>
      <c r="V125" s="103"/>
      <c r="W125" s="103"/>
      <c r="X125" s="103"/>
      <c r="Y125" s="103"/>
      <c r="Z125" s="103"/>
      <c r="AA125" s="104">
        <f t="shared" si="27"/>
        <v>0</v>
      </c>
      <c r="AB125" s="103"/>
      <c r="AC125" s="103"/>
      <c r="AD125" s="103"/>
      <c r="AE125" s="103"/>
      <c r="AF125" s="103"/>
      <c r="AH125" s="103"/>
      <c r="AI125" s="103"/>
      <c r="AJ125" s="103"/>
      <c r="AK125" s="103"/>
      <c r="AL125" s="103"/>
      <c r="AM125" s="103"/>
      <c r="AN125" s="103"/>
      <c r="AO125" s="103"/>
      <c r="AP125" s="103"/>
      <c r="AQ125" s="103"/>
      <c r="AR125" s="103"/>
      <c r="AS125" s="103"/>
      <c r="AT125" s="103"/>
      <c r="AU125" s="103"/>
      <c r="AV125" s="103"/>
      <c r="AW125" s="103"/>
      <c r="AX125" s="103"/>
      <c r="AY125" s="103"/>
      <c r="AZ125" s="103"/>
      <c r="BA125" s="103"/>
    </row>
    <row r="126" spans="1:53" s="22" customFormat="1" hidden="1" x14ac:dyDescent="0.25">
      <c r="A126" s="14">
        <f>IF(SUM(AA126:BA126)=0,0,2)</f>
        <v>0</v>
      </c>
      <c r="B126" s="15" t="s">
        <v>162</v>
      </c>
      <c r="C126" s="114"/>
      <c r="D126" s="115">
        <v>17.928000000000001</v>
      </c>
      <c r="E126" s="67" t="s">
        <v>51</v>
      </c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4">
        <f t="shared" si="27"/>
        <v>0</v>
      </c>
      <c r="AB126" s="103"/>
      <c r="AC126" s="103"/>
      <c r="AD126" s="103"/>
      <c r="AE126" s="103"/>
      <c r="AF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</row>
    <row r="127" spans="1:53" s="22" customFormat="1" x14ac:dyDescent="0.25">
      <c r="A127" s="14">
        <f>IF(SUM(AA127:BA127)=0,0,2)</f>
        <v>2</v>
      </c>
      <c r="B127" s="15" t="s">
        <v>163</v>
      </c>
      <c r="C127" s="114"/>
      <c r="D127" s="115">
        <v>14</v>
      </c>
      <c r="E127" s="181" t="s">
        <v>51</v>
      </c>
      <c r="F127" s="103">
        <v>6</v>
      </c>
      <c r="G127" s="103">
        <v>2</v>
      </c>
      <c r="H127" s="103">
        <v>5</v>
      </c>
      <c r="I127" s="103"/>
      <c r="J127" s="103"/>
      <c r="K127" s="103"/>
      <c r="L127" s="103">
        <v>5</v>
      </c>
      <c r="M127" s="103"/>
      <c r="N127" s="103"/>
      <c r="O127" s="103"/>
      <c r="P127" s="103"/>
      <c r="Q127" s="103"/>
      <c r="R127" s="103"/>
      <c r="S127" s="103"/>
      <c r="T127" s="103"/>
      <c r="U127" s="103"/>
      <c r="V127" s="103">
        <v>2</v>
      </c>
      <c r="W127" s="103"/>
      <c r="X127" s="103"/>
      <c r="Y127" s="103"/>
      <c r="Z127" s="103"/>
      <c r="AA127" s="104">
        <f t="shared" si="27"/>
        <v>4.9782608695652177</v>
      </c>
      <c r="AB127" s="103"/>
      <c r="AC127" s="103"/>
      <c r="AD127" s="103"/>
      <c r="AE127" s="103">
        <v>3</v>
      </c>
      <c r="AF127" s="103">
        <v>3</v>
      </c>
      <c r="AH127" s="103"/>
      <c r="AI127" s="103"/>
      <c r="AJ127" s="103"/>
      <c r="AK127" s="103">
        <v>5</v>
      </c>
      <c r="AL127" s="103"/>
      <c r="AM127" s="103"/>
      <c r="AN127" s="103"/>
      <c r="AO127" s="103"/>
      <c r="AP127" s="103"/>
      <c r="AQ127" s="103"/>
      <c r="AR127" s="103"/>
      <c r="AS127" s="103"/>
      <c r="AT127" s="103"/>
      <c r="AU127" s="103"/>
      <c r="AV127" s="103"/>
      <c r="AW127" s="103"/>
      <c r="AX127" s="103"/>
      <c r="AY127" s="103"/>
      <c r="AZ127" s="103"/>
      <c r="BA127" s="103"/>
    </row>
    <row r="128" spans="1:53" s="22" customFormat="1" hidden="1" x14ac:dyDescent="0.25">
      <c r="A128" s="14">
        <f>IF(SUM(AA128:BA128)=0,0,2)</f>
        <v>0</v>
      </c>
      <c r="B128" s="15" t="s">
        <v>164</v>
      </c>
      <c r="C128" s="114"/>
      <c r="D128" s="115">
        <v>8</v>
      </c>
      <c r="E128" s="67" t="s">
        <v>51</v>
      </c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4">
        <f t="shared" si="27"/>
        <v>0</v>
      </c>
      <c r="AB128" s="103"/>
      <c r="AC128" s="103"/>
      <c r="AD128" s="103"/>
      <c r="AE128" s="103"/>
      <c r="AF128" s="103"/>
      <c r="AH128" s="103"/>
      <c r="AI128" s="103"/>
      <c r="AJ128" s="103"/>
      <c r="AK128" s="103"/>
      <c r="AL128" s="103"/>
      <c r="AM128" s="103"/>
      <c r="AN128" s="103"/>
      <c r="AO128" s="103"/>
      <c r="AP128" s="103"/>
      <c r="AQ128" s="103"/>
      <c r="AR128" s="103"/>
      <c r="AS128" s="103"/>
      <c r="AT128" s="103"/>
      <c r="AU128" s="103"/>
      <c r="AV128" s="103"/>
      <c r="AW128" s="103"/>
      <c r="AX128" s="103"/>
      <c r="AY128" s="103"/>
      <c r="AZ128" s="103"/>
      <c r="BA128" s="103"/>
    </row>
    <row r="129" spans="1:53" s="22" customFormat="1" x14ac:dyDescent="0.25">
      <c r="A129" s="14">
        <f>IF(SUM(AA129:BA129)=0,0,2)</f>
        <v>2</v>
      </c>
      <c r="B129" s="15" t="s">
        <v>165</v>
      </c>
      <c r="C129" s="114"/>
      <c r="D129" s="115">
        <v>130</v>
      </c>
      <c r="E129" s="181" t="s">
        <v>51</v>
      </c>
      <c r="F129" s="103"/>
      <c r="G129" s="103"/>
      <c r="H129" s="103">
        <v>1</v>
      </c>
      <c r="I129" s="103"/>
      <c r="J129" s="103"/>
      <c r="K129" s="103"/>
      <c r="L129" s="103">
        <v>1</v>
      </c>
      <c r="M129" s="103"/>
      <c r="N129" s="103"/>
      <c r="O129" s="103"/>
      <c r="P129" s="103"/>
      <c r="Q129" s="103"/>
      <c r="R129" s="103"/>
      <c r="S129" s="103"/>
      <c r="T129" s="103"/>
      <c r="U129" s="103"/>
      <c r="V129" s="103"/>
      <c r="W129" s="103"/>
      <c r="X129" s="103"/>
      <c r="Y129" s="103"/>
      <c r="Z129" s="103"/>
      <c r="AA129" s="104">
        <f t="shared" si="27"/>
        <v>0.99275362318840576</v>
      </c>
      <c r="AB129" s="103"/>
      <c r="AC129" s="103"/>
      <c r="AD129" s="103"/>
      <c r="AE129" s="103">
        <v>1</v>
      </c>
      <c r="AF129" s="103">
        <v>1</v>
      </c>
      <c r="AH129" s="103"/>
      <c r="AI129" s="103"/>
      <c r="AJ129" s="103"/>
      <c r="AK129" s="103"/>
      <c r="AL129" s="103"/>
      <c r="AM129" s="103"/>
      <c r="AN129" s="103"/>
      <c r="AO129" s="103"/>
      <c r="AP129" s="103"/>
      <c r="AQ129" s="103"/>
      <c r="AR129" s="103"/>
      <c r="AS129" s="103"/>
      <c r="AT129" s="103"/>
      <c r="AU129" s="103"/>
      <c r="AV129" s="103"/>
      <c r="AW129" s="103"/>
      <c r="AX129" s="103"/>
      <c r="AY129" s="103"/>
      <c r="AZ129" s="103"/>
      <c r="BA129" s="103"/>
    </row>
    <row r="130" spans="1:53" s="22" customFormat="1" hidden="1" x14ac:dyDescent="0.25">
      <c r="A130" s="14">
        <v>0</v>
      </c>
      <c r="B130" s="15" t="s">
        <v>166</v>
      </c>
      <c r="C130" s="114"/>
      <c r="D130" s="115">
        <v>126.36</v>
      </c>
      <c r="E130" s="181" t="s">
        <v>51</v>
      </c>
      <c r="F130" s="103"/>
      <c r="G130" s="103"/>
      <c r="H130" s="103"/>
      <c r="I130" s="103"/>
      <c r="J130" s="103"/>
      <c r="K130" s="103"/>
      <c r="L130" s="103"/>
      <c r="M130" s="103"/>
      <c r="N130" s="103"/>
      <c r="O130" s="103"/>
      <c r="P130" s="103"/>
      <c r="Q130" s="103"/>
      <c r="R130" s="103"/>
      <c r="S130" s="103"/>
      <c r="T130" s="103"/>
      <c r="U130" s="103"/>
      <c r="V130" s="103"/>
      <c r="W130" s="103"/>
      <c r="X130" s="103"/>
      <c r="Y130" s="103"/>
      <c r="Z130" s="103"/>
      <c r="AA130" s="104">
        <f t="shared" si="27"/>
        <v>0</v>
      </c>
      <c r="AB130" s="103"/>
      <c r="AC130" s="103"/>
      <c r="AD130" s="103"/>
      <c r="AE130" s="103"/>
      <c r="AF130" s="103"/>
      <c r="AH130" s="103"/>
      <c r="AI130" s="103"/>
      <c r="AJ130" s="103"/>
      <c r="AK130" s="103">
        <v>1</v>
      </c>
      <c r="AL130" s="103"/>
      <c r="AM130" s="103"/>
      <c r="AN130" s="103"/>
      <c r="AO130" s="103"/>
      <c r="AP130" s="103"/>
      <c r="AQ130" s="103"/>
      <c r="AR130" s="103"/>
      <c r="AS130" s="103"/>
      <c r="AT130" s="103"/>
      <c r="AU130" s="103"/>
      <c r="AV130" s="103"/>
      <c r="AW130" s="103"/>
      <c r="AX130" s="103"/>
      <c r="AY130" s="103"/>
      <c r="AZ130" s="103"/>
      <c r="BA130" s="103"/>
    </row>
    <row r="131" spans="1:53" s="22" customFormat="1" x14ac:dyDescent="0.25">
      <c r="A131" s="14">
        <f>IF(SUM(AA131:BA131)=0,0,2)</f>
        <v>2</v>
      </c>
      <c r="B131" s="15" t="s">
        <v>167</v>
      </c>
      <c r="C131" s="114"/>
      <c r="D131" s="115">
        <v>145.239</v>
      </c>
      <c r="E131" s="181" t="s">
        <v>51</v>
      </c>
      <c r="F131" s="103"/>
      <c r="G131" s="103"/>
      <c r="H131" s="103"/>
      <c r="I131" s="103"/>
      <c r="J131" s="103"/>
      <c r="K131" s="103"/>
      <c r="L131" s="103"/>
      <c r="M131" s="103"/>
      <c r="N131" s="103"/>
      <c r="O131" s="103"/>
      <c r="P131" s="103"/>
      <c r="Q131" s="103"/>
      <c r="R131" s="103"/>
      <c r="S131" s="103"/>
      <c r="T131" s="103"/>
      <c r="U131" s="103"/>
      <c r="V131" s="103">
        <v>1</v>
      </c>
      <c r="W131" s="103"/>
      <c r="X131" s="103"/>
      <c r="Y131" s="103"/>
      <c r="Z131" s="103"/>
      <c r="AA131" s="104">
        <f t="shared" si="27"/>
        <v>7.246376811594203E-3</v>
      </c>
      <c r="AB131" s="103"/>
      <c r="AC131" s="103"/>
      <c r="AD131" s="103"/>
      <c r="AE131" s="103"/>
      <c r="AF131" s="103"/>
      <c r="AH131" s="103"/>
      <c r="AI131" s="103"/>
      <c r="AJ131" s="103"/>
      <c r="AK131" s="103"/>
      <c r="AL131" s="103"/>
      <c r="AM131" s="103"/>
      <c r="AN131" s="103"/>
      <c r="AO131" s="103"/>
      <c r="AP131" s="103"/>
      <c r="AQ131" s="103"/>
      <c r="AR131" s="103"/>
      <c r="AS131" s="103"/>
      <c r="AT131" s="103"/>
      <c r="AU131" s="103"/>
      <c r="AV131" s="103"/>
      <c r="AW131" s="103"/>
      <c r="AX131" s="103"/>
      <c r="AY131" s="103"/>
      <c r="AZ131" s="103"/>
      <c r="BA131" s="103"/>
    </row>
    <row r="132" spans="1:53" s="22" customFormat="1" hidden="1" x14ac:dyDescent="0.25">
      <c r="A132" s="14">
        <f>IF(SUM(AA132:BA132)=0,0,2)</f>
        <v>0</v>
      </c>
      <c r="B132" s="15" t="s">
        <v>168</v>
      </c>
      <c r="C132" s="114"/>
      <c r="D132" s="115">
        <v>158.745</v>
      </c>
      <c r="E132" s="67" t="s">
        <v>51</v>
      </c>
      <c r="F132" s="103"/>
      <c r="G132" s="103"/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4">
        <f t="shared" si="27"/>
        <v>0</v>
      </c>
      <c r="AB132" s="103"/>
      <c r="AC132" s="103"/>
      <c r="AD132" s="103"/>
      <c r="AE132" s="103"/>
      <c r="AF132" s="103"/>
      <c r="AH132" s="103"/>
      <c r="AI132" s="103"/>
      <c r="AJ132" s="103"/>
      <c r="AK132" s="103"/>
      <c r="AL132" s="103"/>
      <c r="AM132" s="103"/>
      <c r="AN132" s="103"/>
      <c r="AO132" s="103"/>
      <c r="AP132" s="103"/>
      <c r="AQ132" s="103"/>
      <c r="AR132" s="103"/>
      <c r="AS132" s="103"/>
      <c r="AT132" s="103"/>
      <c r="AU132" s="103"/>
      <c r="AV132" s="103"/>
      <c r="AW132" s="103"/>
      <c r="AX132" s="103"/>
      <c r="AY132" s="103"/>
      <c r="AZ132" s="103"/>
      <c r="BA132" s="103"/>
    </row>
    <row r="133" spans="1:53" s="22" customFormat="1" hidden="1" x14ac:dyDescent="0.25">
      <c r="A133" s="14">
        <f>IF(SUM(AA133:BA133)=0,0,2)</f>
        <v>0</v>
      </c>
      <c r="B133" s="15" t="s">
        <v>169</v>
      </c>
      <c r="C133" s="114"/>
      <c r="D133" s="115">
        <v>218.25</v>
      </c>
      <c r="E133" s="67" t="s">
        <v>51</v>
      </c>
      <c r="F133" s="103"/>
      <c r="G133" s="103"/>
      <c r="H133" s="103"/>
      <c r="I133" s="103"/>
      <c r="J133" s="103"/>
      <c r="K133" s="103"/>
      <c r="L133" s="103"/>
      <c r="M133" s="103"/>
      <c r="N133" s="103"/>
      <c r="O133" s="103"/>
      <c r="P133" s="103"/>
      <c r="Q133" s="103"/>
      <c r="R133" s="103"/>
      <c r="S133" s="103"/>
      <c r="T133" s="103"/>
      <c r="U133" s="103"/>
      <c r="V133" s="103"/>
      <c r="W133" s="103"/>
      <c r="X133" s="103"/>
      <c r="Y133" s="103"/>
      <c r="Z133" s="103"/>
      <c r="AA133" s="104">
        <f t="shared" si="27"/>
        <v>0</v>
      </c>
      <c r="AB133" s="103"/>
      <c r="AC133" s="103"/>
      <c r="AD133" s="103"/>
      <c r="AE133" s="103"/>
      <c r="AF133" s="103"/>
      <c r="AH133" s="103"/>
      <c r="AI133" s="103"/>
      <c r="AJ133" s="103"/>
      <c r="AK133" s="103"/>
      <c r="AL133" s="103"/>
      <c r="AM133" s="103"/>
      <c r="AN133" s="103"/>
      <c r="AO133" s="103"/>
      <c r="AP133" s="103"/>
      <c r="AQ133" s="103"/>
      <c r="AR133" s="103"/>
      <c r="AS133" s="103"/>
      <c r="AT133" s="103"/>
      <c r="AU133" s="103"/>
      <c r="AV133" s="103"/>
      <c r="AW133" s="103"/>
      <c r="AX133" s="103"/>
      <c r="AY133" s="103"/>
      <c r="AZ133" s="103"/>
      <c r="BA133" s="103"/>
    </row>
    <row r="134" spans="1:53" s="22" customFormat="1" hidden="1" x14ac:dyDescent="0.25">
      <c r="A134" s="14">
        <f>IF(SUM(AA134:BA134)=0,0,2)</f>
        <v>0</v>
      </c>
      <c r="B134" s="15" t="s">
        <v>170</v>
      </c>
      <c r="C134" s="114"/>
      <c r="D134" s="115">
        <v>89.174999999999997</v>
      </c>
      <c r="E134" s="67" t="s">
        <v>51</v>
      </c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4">
        <f t="shared" si="27"/>
        <v>0</v>
      </c>
      <c r="AB134" s="103"/>
      <c r="AC134" s="103"/>
      <c r="AD134" s="103"/>
      <c r="AE134" s="103"/>
      <c r="AF134" s="103"/>
      <c r="AH134" s="103"/>
      <c r="AI134" s="103"/>
      <c r="AJ134" s="103"/>
      <c r="AK134" s="103"/>
      <c r="AL134" s="103"/>
      <c r="AM134" s="103"/>
      <c r="AN134" s="103"/>
      <c r="AO134" s="103"/>
      <c r="AP134" s="103"/>
      <c r="AQ134" s="103"/>
      <c r="AR134" s="103"/>
      <c r="AS134" s="103"/>
      <c r="AT134" s="103"/>
      <c r="AU134" s="103"/>
      <c r="AV134" s="103"/>
      <c r="AW134" s="103"/>
      <c r="AX134" s="103"/>
      <c r="AY134" s="103"/>
      <c r="AZ134" s="103"/>
      <c r="BA134" s="103"/>
    </row>
    <row r="135" spans="1:53" s="22" customFormat="1" hidden="1" x14ac:dyDescent="0.25">
      <c r="A135" s="14">
        <f>IF(SUM(AA135:BA135)=0,0,2)</f>
        <v>0</v>
      </c>
      <c r="B135" s="15" t="s">
        <v>171</v>
      </c>
      <c r="C135" s="114"/>
      <c r="D135" s="115">
        <v>164.7</v>
      </c>
      <c r="E135" s="67" t="s">
        <v>51</v>
      </c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  <c r="R135" s="103"/>
      <c r="S135" s="103"/>
      <c r="T135" s="103"/>
      <c r="U135" s="103"/>
      <c r="V135" s="103"/>
      <c r="W135" s="103"/>
      <c r="X135" s="103"/>
      <c r="Y135" s="103"/>
      <c r="Z135" s="103"/>
      <c r="AA135" s="104">
        <f t="shared" si="27"/>
        <v>0</v>
      </c>
      <c r="AB135" s="103"/>
      <c r="AC135" s="103"/>
      <c r="AD135" s="103"/>
      <c r="AE135" s="103"/>
      <c r="AF135" s="103"/>
      <c r="AH135" s="103"/>
      <c r="AI135" s="103"/>
      <c r="AJ135" s="103"/>
      <c r="AK135" s="103"/>
      <c r="AL135" s="103"/>
      <c r="AM135" s="103"/>
      <c r="AN135" s="103"/>
      <c r="AO135" s="103"/>
      <c r="AP135" s="103"/>
      <c r="AQ135" s="103"/>
      <c r="AR135" s="103"/>
      <c r="AS135" s="103"/>
      <c r="AT135" s="103"/>
      <c r="AU135" s="103"/>
      <c r="AV135" s="103"/>
      <c r="AW135" s="103"/>
      <c r="AX135" s="103"/>
      <c r="AY135" s="103"/>
      <c r="AZ135" s="103"/>
      <c r="BA135" s="103"/>
    </row>
    <row r="136" spans="1:53" s="22" customFormat="1" hidden="1" x14ac:dyDescent="0.25">
      <c r="A136" s="14">
        <f>IF(SUM(AA136:BA136)=0,0,2)</f>
        <v>0</v>
      </c>
      <c r="B136" s="15" t="s">
        <v>172</v>
      </c>
      <c r="C136" s="114"/>
      <c r="D136" s="115">
        <v>136.86750000000001</v>
      </c>
      <c r="E136" s="67" t="s">
        <v>51</v>
      </c>
      <c r="F136" s="103"/>
      <c r="G136" s="103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103"/>
      <c r="T136" s="103"/>
      <c r="U136" s="103"/>
      <c r="V136" s="103"/>
      <c r="W136" s="103"/>
      <c r="X136" s="103"/>
      <c r="Y136" s="103"/>
      <c r="Z136" s="103"/>
      <c r="AA136" s="104">
        <f t="shared" si="27"/>
        <v>0</v>
      </c>
      <c r="AB136" s="103"/>
      <c r="AC136" s="103"/>
      <c r="AD136" s="103"/>
      <c r="AE136" s="103"/>
      <c r="AF136" s="103"/>
      <c r="AH136" s="103"/>
      <c r="AI136" s="103"/>
      <c r="AJ136" s="103"/>
      <c r="AK136" s="103"/>
      <c r="AL136" s="103"/>
      <c r="AM136" s="103"/>
      <c r="AN136" s="103"/>
      <c r="AO136" s="103"/>
      <c r="AP136" s="103"/>
      <c r="AQ136" s="103"/>
      <c r="AR136" s="103"/>
      <c r="AS136" s="103"/>
      <c r="AT136" s="103"/>
      <c r="AU136" s="103"/>
      <c r="AV136" s="103"/>
      <c r="AW136" s="103"/>
      <c r="AX136" s="103"/>
      <c r="AY136" s="103"/>
      <c r="AZ136" s="103"/>
      <c r="BA136" s="103"/>
    </row>
    <row r="137" spans="1:53" s="22" customFormat="1" hidden="1" x14ac:dyDescent="0.25">
      <c r="A137" s="14">
        <f>IF(SUM(AA137:BA137)=0,0,2)</f>
        <v>0</v>
      </c>
      <c r="B137" s="15" t="s">
        <v>173</v>
      </c>
      <c r="C137" s="114"/>
      <c r="D137" s="115">
        <v>36.680399999999999</v>
      </c>
      <c r="E137" s="67" t="s">
        <v>51</v>
      </c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3"/>
      <c r="AA137" s="104">
        <f t="shared" si="27"/>
        <v>0</v>
      </c>
      <c r="AB137" s="103"/>
      <c r="AC137" s="103"/>
      <c r="AD137" s="103"/>
      <c r="AE137" s="103"/>
      <c r="AF137" s="103"/>
      <c r="AH137" s="103"/>
      <c r="AI137" s="103"/>
      <c r="AJ137" s="103"/>
      <c r="AK137" s="103"/>
      <c r="AL137" s="103"/>
      <c r="AM137" s="103"/>
      <c r="AN137" s="103"/>
      <c r="AO137" s="103"/>
      <c r="AP137" s="103"/>
      <c r="AQ137" s="103"/>
      <c r="AR137" s="103"/>
      <c r="AS137" s="103"/>
      <c r="AT137" s="103"/>
      <c r="AU137" s="103"/>
      <c r="AV137" s="103"/>
      <c r="AW137" s="103"/>
      <c r="AX137" s="103"/>
      <c r="AY137" s="103"/>
      <c r="AZ137" s="103"/>
      <c r="BA137" s="103"/>
    </row>
    <row r="138" spans="1:53" s="22" customFormat="1" hidden="1" x14ac:dyDescent="0.25">
      <c r="A138" s="14">
        <f>IF(SUM(AA138:BA138)=0,0,2)</f>
        <v>0</v>
      </c>
      <c r="B138" s="15" t="s">
        <v>174</v>
      </c>
      <c r="C138" s="114"/>
      <c r="D138" s="115">
        <v>402.41699999999997</v>
      </c>
      <c r="E138" s="67" t="s">
        <v>51</v>
      </c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4">
        <f t="shared" si="27"/>
        <v>0</v>
      </c>
      <c r="AB138" s="103"/>
      <c r="AC138" s="103"/>
      <c r="AD138" s="103"/>
      <c r="AE138" s="103"/>
      <c r="AF138" s="103"/>
      <c r="AH138" s="103"/>
      <c r="AI138" s="103"/>
      <c r="AJ138" s="103"/>
      <c r="AK138" s="103"/>
      <c r="AL138" s="103"/>
      <c r="AM138" s="103"/>
      <c r="AN138" s="103"/>
      <c r="AO138" s="103"/>
      <c r="AP138" s="103"/>
      <c r="AQ138" s="103"/>
      <c r="AR138" s="103"/>
      <c r="AS138" s="103"/>
      <c r="AT138" s="103"/>
      <c r="AU138" s="103"/>
      <c r="AV138" s="103"/>
      <c r="AW138" s="103"/>
      <c r="AX138" s="103"/>
      <c r="AY138" s="103"/>
      <c r="AZ138" s="103"/>
      <c r="BA138" s="103"/>
    </row>
    <row r="139" spans="1:53" s="22" customFormat="1" x14ac:dyDescent="0.25">
      <c r="A139" s="14">
        <v>2</v>
      </c>
      <c r="B139" s="15" t="s">
        <v>175</v>
      </c>
      <c r="C139" s="114"/>
      <c r="D139" s="115">
        <v>260.45742857142898</v>
      </c>
      <c r="E139" s="181" t="s">
        <v>51</v>
      </c>
      <c r="F139" s="103">
        <v>1</v>
      </c>
      <c r="G139" s="103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4">
        <f t="shared" si="27"/>
        <v>0</v>
      </c>
      <c r="AB139" s="103"/>
      <c r="AC139" s="103"/>
      <c r="AD139" s="103"/>
      <c r="AE139" s="103"/>
      <c r="AF139" s="103"/>
      <c r="AH139" s="103"/>
      <c r="AI139" s="103"/>
      <c r="AJ139" s="103"/>
      <c r="AK139" s="103"/>
      <c r="AL139" s="103"/>
      <c r="AM139" s="103"/>
      <c r="AN139" s="103"/>
      <c r="AO139" s="103"/>
      <c r="AP139" s="103"/>
      <c r="AQ139" s="103"/>
      <c r="AR139" s="103"/>
      <c r="AS139" s="103"/>
      <c r="AT139" s="103"/>
      <c r="AU139" s="103"/>
      <c r="AV139" s="103"/>
      <c r="AW139" s="103"/>
      <c r="AX139" s="103"/>
      <c r="AY139" s="103"/>
      <c r="AZ139" s="103"/>
      <c r="BA139" s="103"/>
    </row>
    <row r="140" spans="1:53" s="22" customFormat="1" hidden="1" x14ac:dyDescent="0.25">
      <c r="A140" s="14">
        <f>IF(SUM(AA140:BA140)=0,0,2)</f>
        <v>0</v>
      </c>
      <c r="B140" s="15" t="s">
        <v>176</v>
      </c>
      <c r="C140" s="114"/>
      <c r="D140" s="115">
        <v>25.2</v>
      </c>
      <c r="E140" s="67" t="s">
        <v>51</v>
      </c>
      <c r="F140" s="103"/>
      <c r="G140" s="103"/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4">
        <f t="shared" si="27"/>
        <v>0</v>
      </c>
      <c r="AB140" s="103"/>
      <c r="AC140" s="103"/>
      <c r="AD140" s="103"/>
      <c r="AE140" s="103"/>
      <c r="AF140" s="103"/>
      <c r="AH140" s="103"/>
      <c r="AI140" s="103"/>
      <c r="AJ140" s="103"/>
      <c r="AK140" s="103"/>
      <c r="AL140" s="103"/>
      <c r="AM140" s="103"/>
      <c r="AN140" s="103"/>
      <c r="AO140" s="103"/>
      <c r="AP140" s="103"/>
      <c r="AQ140" s="103"/>
      <c r="AR140" s="103"/>
      <c r="AS140" s="103"/>
      <c r="AT140" s="103"/>
      <c r="AU140" s="103"/>
      <c r="AV140" s="103"/>
      <c r="AW140" s="103"/>
      <c r="AX140" s="103"/>
      <c r="AY140" s="103"/>
      <c r="AZ140" s="103"/>
      <c r="BA140" s="103"/>
    </row>
    <row r="141" spans="1:53" s="22" customFormat="1" hidden="1" x14ac:dyDescent="0.25">
      <c r="A141" s="14">
        <f>IF(SUM(AA141:BA141)=0,0,2)</f>
        <v>0</v>
      </c>
      <c r="B141" s="15" t="s">
        <v>177</v>
      </c>
      <c r="C141" s="114"/>
      <c r="D141" s="115">
        <v>26.1</v>
      </c>
      <c r="E141" s="67" t="s">
        <v>51</v>
      </c>
      <c r="F141" s="103"/>
      <c r="G141" s="103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  <c r="AA141" s="104">
        <f t="shared" si="27"/>
        <v>0</v>
      </c>
      <c r="AB141" s="103"/>
      <c r="AC141" s="103"/>
      <c r="AD141" s="103"/>
      <c r="AE141" s="103"/>
      <c r="AF141" s="103"/>
      <c r="AH141" s="103"/>
      <c r="AI141" s="103"/>
      <c r="AJ141" s="103"/>
      <c r="AK141" s="103"/>
      <c r="AL141" s="103"/>
      <c r="AM141" s="103"/>
      <c r="AN141" s="103"/>
      <c r="AO141" s="103"/>
      <c r="AP141" s="103"/>
      <c r="AQ141" s="103"/>
      <c r="AR141" s="103"/>
      <c r="AS141" s="103"/>
      <c r="AT141" s="103"/>
      <c r="AU141" s="103"/>
      <c r="AV141" s="103"/>
      <c r="AW141" s="103"/>
      <c r="AX141" s="103"/>
      <c r="AY141" s="103"/>
      <c r="AZ141" s="103"/>
      <c r="BA141" s="103"/>
    </row>
    <row r="142" spans="1:53" s="22" customFormat="1" hidden="1" x14ac:dyDescent="0.25">
      <c r="A142" s="14">
        <f>IF(SUM(AA142:BA142)=0,0,2)</f>
        <v>0</v>
      </c>
      <c r="B142" s="15" t="s">
        <v>178</v>
      </c>
      <c r="C142" s="114"/>
      <c r="D142" s="115">
        <v>24.75</v>
      </c>
      <c r="E142" s="67" t="s">
        <v>51</v>
      </c>
      <c r="F142" s="103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  <c r="W142" s="103"/>
      <c r="X142" s="103"/>
      <c r="Y142" s="103"/>
      <c r="Z142" s="103"/>
      <c r="AA142" s="104">
        <f t="shared" si="27"/>
        <v>0</v>
      </c>
      <c r="AB142" s="103"/>
      <c r="AC142" s="103"/>
      <c r="AD142" s="103"/>
      <c r="AE142" s="103"/>
      <c r="AF142" s="103"/>
      <c r="AH142" s="103"/>
      <c r="AI142" s="103"/>
      <c r="AJ142" s="103"/>
      <c r="AK142" s="103"/>
      <c r="AL142" s="103"/>
      <c r="AM142" s="103"/>
      <c r="AN142" s="103"/>
      <c r="AO142" s="103"/>
      <c r="AP142" s="103"/>
      <c r="AQ142" s="103"/>
      <c r="AR142" s="103"/>
      <c r="AS142" s="103"/>
      <c r="AT142" s="103"/>
      <c r="AU142" s="103"/>
      <c r="AV142" s="103"/>
      <c r="AW142" s="103"/>
      <c r="AX142" s="103"/>
      <c r="AY142" s="103"/>
      <c r="AZ142" s="103"/>
      <c r="BA142" s="103"/>
    </row>
    <row r="143" spans="1:53" s="22" customFormat="1" hidden="1" x14ac:dyDescent="0.25">
      <c r="A143" s="14">
        <f>IF(SUM(AA143:BA143)=0,0,2)</f>
        <v>0</v>
      </c>
      <c r="B143" s="15" t="s">
        <v>179</v>
      </c>
      <c r="C143" s="114"/>
      <c r="D143" s="115">
        <v>12.15</v>
      </c>
      <c r="E143" s="67" t="s">
        <v>51</v>
      </c>
      <c r="F143" s="103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  <c r="W143" s="103"/>
      <c r="X143" s="103"/>
      <c r="Y143" s="103"/>
      <c r="Z143" s="103"/>
      <c r="AA143" s="104">
        <f t="shared" si="27"/>
        <v>0</v>
      </c>
      <c r="AB143" s="103"/>
      <c r="AC143" s="103"/>
      <c r="AD143" s="103"/>
      <c r="AE143" s="103"/>
      <c r="AF143" s="103"/>
      <c r="AH143" s="103"/>
      <c r="AI143" s="103"/>
      <c r="AJ143" s="103"/>
      <c r="AK143" s="103"/>
      <c r="AL143" s="103"/>
      <c r="AM143" s="103"/>
      <c r="AN143" s="103"/>
      <c r="AO143" s="103"/>
      <c r="AP143" s="103"/>
      <c r="AQ143" s="103"/>
      <c r="AR143" s="103"/>
      <c r="AS143" s="103"/>
      <c r="AT143" s="103"/>
      <c r="AU143" s="103"/>
      <c r="AV143" s="103"/>
      <c r="AW143" s="103"/>
      <c r="AX143" s="103"/>
      <c r="AY143" s="103"/>
      <c r="AZ143" s="103"/>
      <c r="BA143" s="103"/>
    </row>
    <row r="144" spans="1:53" s="22" customFormat="1" hidden="1" x14ac:dyDescent="0.25">
      <c r="A144" s="14">
        <f>IF(SUM(AA144:BA144)=0,0,2)</f>
        <v>0</v>
      </c>
      <c r="B144" s="15" t="s">
        <v>180</v>
      </c>
      <c r="C144" s="114"/>
      <c r="D144" s="115">
        <v>16.074000000000002</v>
      </c>
      <c r="E144" s="67" t="s">
        <v>51</v>
      </c>
      <c r="F144" s="103"/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  <c r="W144" s="103"/>
      <c r="X144" s="103"/>
      <c r="Y144" s="103"/>
      <c r="Z144" s="103"/>
      <c r="AA144" s="104">
        <f t="shared" si="27"/>
        <v>0</v>
      </c>
      <c r="AB144" s="103"/>
      <c r="AC144" s="103"/>
      <c r="AD144" s="103"/>
      <c r="AE144" s="103"/>
      <c r="AF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</row>
    <row r="145" spans="1:53" s="22" customFormat="1" hidden="1" x14ac:dyDescent="0.25">
      <c r="A145" s="14">
        <f>IF(SUM(AA145:BA145)=0,0,2)</f>
        <v>0</v>
      </c>
      <c r="B145" s="15" t="s">
        <v>181</v>
      </c>
      <c r="C145" s="114"/>
      <c r="D145" s="115">
        <v>17.572500000000002</v>
      </c>
      <c r="E145" s="67" t="s">
        <v>51</v>
      </c>
      <c r="F145" s="103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  <c r="W145" s="103"/>
      <c r="X145" s="103"/>
      <c r="Y145" s="103"/>
      <c r="Z145" s="103"/>
      <c r="AA145" s="104">
        <f t="shared" si="27"/>
        <v>0</v>
      </c>
      <c r="AB145" s="103"/>
      <c r="AC145" s="103"/>
      <c r="AD145" s="103"/>
      <c r="AE145" s="103"/>
      <c r="AF145" s="103"/>
      <c r="AH145" s="103"/>
      <c r="AI145" s="103"/>
      <c r="AJ145" s="103"/>
      <c r="AK145" s="103"/>
      <c r="AL145" s="103"/>
      <c r="AM145" s="103"/>
      <c r="AN145" s="103"/>
      <c r="AO145" s="103"/>
      <c r="AP145" s="103"/>
      <c r="AQ145" s="103"/>
      <c r="AR145" s="103"/>
      <c r="AS145" s="103"/>
      <c r="AT145" s="103"/>
      <c r="AU145" s="103"/>
      <c r="AV145" s="103"/>
      <c r="AW145" s="103"/>
      <c r="AX145" s="103"/>
      <c r="AY145" s="103"/>
      <c r="AZ145" s="103"/>
      <c r="BA145" s="103"/>
    </row>
    <row r="146" spans="1:53" s="22" customFormat="1" hidden="1" x14ac:dyDescent="0.25">
      <c r="A146" s="14">
        <f>IF(SUM(AA146:BA146)=0,0,2)</f>
        <v>0</v>
      </c>
      <c r="B146" s="15" t="s">
        <v>182</v>
      </c>
      <c r="C146" s="114"/>
      <c r="D146" s="115">
        <v>166.5</v>
      </c>
      <c r="E146" s="67" t="s">
        <v>51</v>
      </c>
      <c r="F146" s="103"/>
      <c r="G146" s="103"/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4">
        <f t="shared" si="27"/>
        <v>0</v>
      </c>
      <c r="AB146" s="103"/>
      <c r="AC146" s="103"/>
      <c r="AD146" s="103"/>
      <c r="AE146" s="103"/>
      <c r="AF146" s="103"/>
      <c r="AH146" s="103"/>
      <c r="AI146" s="103"/>
      <c r="AJ146" s="103"/>
      <c r="AK146" s="103"/>
      <c r="AL146" s="103"/>
      <c r="AM146" s="103"/>
      <c r="AN146" s="103"/>
      <c r="AO146" s="103"/>
      <c r="AP146" s="103"/>
      <c r="AQ146" s="103"/>
      <c r="AR146" s="103"/>
      <c r="AS146" s="103"/>
      <c r="AT146" s="103"/>
      <c r="AU146" s="103"/>
      <c r="AV146" s="103"/>
      <c r="AW146" s="103"/>
      <c r="AX146" s="103"/>
      <c r="AY146" s="103"/>
      <c r="AZ146" s="103"/>
      <c r="BA146" s="103"/>
    </row>
    <row r="147" spans="1:53" s="22" customFormat="1" x14ac:dyDescent="0.25">
      <c r="A147" s="14">
        <f>IF(SUM(AA147:BA147)=0,0,2)</f>
        <v>2</v>
      </c>
      <c r="B147" s="15" t="s">
        <v>183</v>
      </c>
      <c r="C147" s="114"/>
      <c r="D147" s="115">
        <v>40</v>
      </c>
      <c r="E147" s="181" t="s">
        <v>51</v>
      </c>
      <c r="F147" s="103"/>
      <c r="G147" s="103"/>
      <c r="H147" s="103">
        <v>1</v>
      </c>
      <c r="I147" s="103"/>
      <c r="J147" s="103"/>
      <c r="K147" s="103"/>
      <c r="L147" s="103">
        <v>1</v>
      </c>
      <c r="M147" s="103"/>
      <c r="N147" s="103"/>
      <c r="O147" s="103"/>
      <c r="P147" s="103"/>
      <c r="Q147" s="103"/>
      <c r="R147" s="103"/>
      <c r="S147" s="103"/>
      <c r="T147" s="103"/>
      <c r="U147" s="103"/>
      <c r="V147" s="103">
        <v>1.2</v>
      </c>
      <c r="W147" s="103"/>
      <c r="X147" s="103"/>
      <c r="Y147" s="103"/>
      <c r="Z147" s="103"/>
      <c r="AA147" s="104">
        <f t="shared" si="27"/>
        <v>1.0014492753623188</v>
      </c>
      <c r="AB147" s="103"/>
      <c r="AC147" s="103"/>
      <c r="AD147" s="103"/>
      <c r="AE147" s="103">
        <v>1</v>
      </c>
      <c r="AF147" s="103">
        <v>1</v>
      </c>
      <c r="AH147" s="103"/>
      <c r="AI147" s="103"/>
      <c r="AJ147" s="103"/>
      <c r="AK147" s="103">
        <v>1</v>
      </c>
      <c r="AL147" s="103"/>
      <c r="AM147" s="103"/>
      <c r="AN147" s="103"/>
      <c r="AO147" s="103"/>
      <c r="AP147" s="103"/>
      <c r="AQ147" s="103"/>
      <c r="AR147" s="103"/>
      <c r="AS147" s="103"/>
      <c r="AT147" s="103"/>
      <c r="AU147" s="103"/>
      <c r="AV147" s="103"/>
      <c r="AW147" s="103"/>
      <c r="AX147" s="103"/>
      <c r="AY147" s="103"/>
      <c r="AZ147" s="103"/>
      <c r="BA147" s="103"/>
    </row>
    <row r="148" spans="1:53" s="22" customFormat="1" hidden="1" x14ac:dyDescent="0.25">
      <c r="A148" s="14">
        <f>IF(SUM(AA148:BA148)=0,0,2)</f>
        <v>0</v>
      </c>
      <c r="B148" s="15" t="s">
        <v>184</v>
      </c>
      <c r="C148" s="114"/>
      <c r="D148" s="115">
        <v>99</v>
      </c>
      <c r="E148" s="67" t="s">
        <v>51</v>
      </c>
      <c r="F148" s="103"/>
      <c r="G148" s="103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  <c r="R148" s="103"/>
      <c r="S148" s="103"/>
      <c r="T148" s="103"/>
      <c r="U148" s="103"/>
      <c r="V148" s="103"/>
      <c r="W148" s="103"/>
      <c r="X148" s="103"/>
      <c r="Y148" s="103"/>
      <c r="Z148" s="103"/>
      <c r="AA148" s="104">
        <f t="shared" si="27"/>
        <v>0</v>
      </c>
      <c r="AB148" s="103"/>
      <c r="AC148" s="103"/>
      <c r="AD148" s="103"/>
      <c r="AE148" s="103"/>
      <c r="AF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</row>
    <row r="149" spans="1:53" s="22" customFormat="1" hidden="1" x14ac:dyDescent="0.25">
      <c r="A149" s="14">
        <f>IF(SUM(AA149:BA149)=0,0,2)</f>
        <v>0</v>
      </c>
      <c r="B149" s="15" t="s">
        <v>185</v>
      </c>
      <c r="C149" s="114"/>
      <c r="D149" s="115">
        <v>81</v>
      </c>
      <c r="E149" s="67" t="s">
        <v>51</v>
      </c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4">
        <f t="shared" si="27"/>
        <v>0</v>
      </c>
      <c r="AB149" s="103"/>
      <c r="AC149" s="103"/>
      <c r="AD149" s="103"/>
      <c r="AE149" s="103"/>
      <c r="AF149" s="103"/>
      <c r="AH149" s="103"/>
      <c r="AI149" s="103"/>
      <c r="AJ149" s="103"/>
      <c r="AK149" s="103"/>
      <c r="AL149" s="103"/>
      <c r="AM149" s="103"/>
      <c r="AN149" s="103"/>
      <c r="AO149" s="103"/>
      <c r="AP149" s="103"/>
      <c r="AQ149" s="103"/>
      <c r="AR149" s="103"/>
      <c r="AS149" s="103"/>
      <c r="AT149" s="103"/>
      <c r="AU149" s="103"/>
      <c r="AV149" s="103"/>
      <c r="AW149" s="103"/>
      <c r="AX149" s="103"/>
      <c r="AY149" s="103"/>
      <c r="AZ149" s="103"/>
      <c r="BA149" s="103"/>
    </row>
    <row r="150" spans="1:53" s="22" customFormat="1" hidden="1" x14ac:dyDescent="0.25">
      <c r="A150" s="14">
        <f>IF(SUM(AA150:BA150)=0,0,2)</f>
        <v>0</v>
      </c>
      <c r="B150" s="15" t="s">
        <v>186</v>
      </c>
      <c r="C150" s="114"/>
      <c r="D150" s="115">
        <v>45</v>
      </c>
      <c r="E150" s="67" t="s">
        <v>51</v>
      </c>
      <c r="F150" s="103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  <c r="AA150" s="104">
        <f t="shared" si="27"/>
        <v>0</v>
      </c>
      <c r="AB150" s="103"/>
      <c r="AC150" s="103"/>
      <c r="AD150" s="103"/>
      <c r="AE150" s="103"/>
      <c r="AF150" s="103"/>
      <c r="AH150" s="103"/>
      <c r="AI150" s="103"/>
      <c r="AJ150" s="103"/>
      <c r="AK150" s="103"/>
      <c r="AL150" s="103"/>
      <c r="AM150" s="103"/>
      <c r="AN150" s="103"/>
      <c r="AO150" s="103"/>
      <c r="AP150" s="103"/>
      <c r="AQ150" s="103"/>
      <c r="AR150" s="103"/>
      <c r="AS150" s="103"/>
      <c r="AT150" s="103"/>
      <c r="AU150" s="103"/>
      <c r="AV150" s="103"/>
      <c r="AW150" s="103"/>
      <c r="AX150" s="103"/>
      <c r="AY150" s="103"/>
      <c r="AZ150" s="103"/>
      <c r="BA150" s="103"/>
    </row>
    <row r="151" spans="1:53" s="22" customFormat="1" hidden="1" x14ac:dyDescent="0.25">
      <c r="A151" s="14">
        <f>IF(SUM(AA151:BA151)=0,0,2)</f>
        <v>0</v>
      </c>
      <c r="B151" s="15" t="s">
        <v>187</v>
      </c>
      <c r="C151" s="114"/>
      <c r="D151" s="115">
        <v>63</v>
      </c>
      <c r="E151" s="67" t="s">
        <v>51</v>
      </c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  <c r="AA151" s="104">
        <f t="shared" si="27"/>
        <v>0</v>
      </c>
      <c r="AB151" s="103"/>
      <c r="AC151" s="103"/>
      <c r="AD151" s="103"/>
      <c r="AE151" s="103"/>
      <c r="AF151" s="103"/>
      <c r="AH151" s="103"/>
      <c r="AI151" s="103"/>
      <c r="AJ151" s="103"/>
      <c r="AK151" s="103"/>
      <c r="AL151" s="103"/>
      <c r="AM151" s="103"/>
      <c r="AN151" s="103"/>
      <c r="AO151" s="103"/>
      <c r="AP151" s="103"/>
      <c r="AQ151" s="103"/>
      <c r="AR151" s="103"/>
      <c r="AS151" s="103"/>
      <c r="AT151" s="103"/>
      <c r="AU151" s="103"/>
      <c r="AV151" s="103"/>
      <c r="AW151" s="103"/>
      <c r="AX151" s="103"/>
      <c r="AY151" s="103"/>
      <c r="AZ151" s="103"/>
      <c r="BA151" s="103"/>
    </row>
    <row r="152" spans="1:53" s="22" customFormat="1" x14ac:dyDescent="0.25">
      <c r="A152" s="14">
        <f>IF(SUM(AA152:BA152)=0,0,2)</f>
        <v>2</v>
      </c>
      <c r="B152" s="15" t="s">
        <v>205</v>
      </c>
      <c r="C152" s="114"/>
      <c r="D152" s="115">
        <v>70</v>
      </c>
      <c r="E152" s="181" t="s">
        <v>51</v>
      </c>
      <c r="F152" s="103">
        <v>1</v>
      </c>
      <c r="G152" s="103">
        <v>1</v>
      </c>
      <c r="H152" s="103">
        <v>1</v>
      </c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>
        <v>1</v>
      </c>
      <c r="W152" s="103"/>
      <c r="X152" s="103"/>
      <c r="Y152" s="103"/>
      <c r="Z152" s="103"/>
      <c r="AA152" s="104">
        <f t="shared" si="27"/>
        <v>1.4492753623188406E-2</v>
      </c>
      <c r="AB152" s="103"/>
      <c r="AC152" s="103"/>
      <c r="AD152" s="103"/>
      <c r="AE152" s="103">
        <v>1</v>
      </c>
      <c r="AF152" s="103">
        <v>1</v>
      </c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</row>
    <row r="153" spans="1:53" s="22" customFormat="1" hidden="1" x14ac:dyDescent="0.25">
      <c r="A153" s="14">
        <f>IF(SUM(AA153:BA153)=0,0,2)</f>
        <v>0</v>
      </c>
      <c r="B153" s="15" t="s">
        <v>188</v>
      </c>
      <c r="C153" s="114"/>
      <c r="D153" s="115">
        <v>1</v>
      </c>
      <c r="E153" s="67" t="s">
        <v>51</v>
      </c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4">
        <f t="shared" si="27"/>
        <v>0</v>
      </c>
      <c r="AB153" s="103"/>
      <c r="AC153" s="103"/>
      <c r="AD153" s="103"/>
      <c r="AE153" s="103"/>
      <c r="AF153" s="103"/>
      <c r="AH153" s="103"/>
      <c r="AI153" s="103"/>
      <c r="AJ153" s="103"/>
      <c r="AK153" s="103"/>
      <c r="AL153" s="103"/>
      <c r="AM153" s="103"/>
      <c r="AN153" s="103"/>
      <c r="AO153" s="103"/>
      <c r="AP153" s="103"/>
      <c r="AQ153" s="103"/>
      <c r="AR153" s="103"/>
      <c r="AS153" s="103"/>
      <c r="AT153" s="103"/>
      <c r="AU153" s="103"/>
      <c r="AV153" s="103"/>
      <c r="AW153" s="103"/>
      <c r="AX153" s="103"/>
      <c r="AY153" s="103"/>
      <c r="AZ153" s="103"/>
      <c r="BA153" s="103"/>
    </row>
    <row r="154" spans="1:53" s="22" customFormat="1" hidden="1" x14ac:dyDescent="0.25">
      <c r="A154" s="14">
        <f>IF(SUM(AA154:BA154)=0,0,2)</f>
        <v>0</v>
      </c>
      <c r="B154" s="15" t="s">
        <v>188</v>
      </c>
      <c r="C154" s="114"/>
      <c r="D154" s="115">
        <v>1</v>
      </c>
      <c r="E154" s="67" t="s">
        <v>51</v>
      </c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4">
        <f t="shared" si="27"/>
        <v>0</v>
      </c>
      <c r="AB154" s="103"/>
      <c r="AC154" s="103"/>
      <c r="AD154" s="103"/>
      <c r="AE154" s="103"/>
      <c r="AF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3"/>
      <c r="AU154" s="103"/>
      <c r="AV154" s="103"/>
      <c r="AW154" s="103"/>
      <c r="AX154" s="103"/>
      <c r="AY154" s="103"/>
      <c r="AZ154" s="103"/>
      <c r="BA154" s="103"/>
    </row>
    <row r="155" spans="1:53" s="22" customFormat="1" hidden="1" x14ac:dyDescent="0.25">
      <c r="A155" s="14">
        <f>IF(SUM(AA155:BA155)=0,0,2)</f>
        <v>0</v>
      </c>
      <c r="B155" s="15" t="s">
        <v>188</v>
      </c>
      <c r="C155" s="114"/>
      <c r="D155" s="115">
        <v>1</v>
      </c>
      <c r="E155" s="67" t="s">
        <v>51</v>
      </c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4">
        <f t="shared" si="27"/>
        <v>0</v>
      </c>
      <c r="AB155" s="103"/>
      <c r="AC155" s="103"/>
      <c r="AD155" s="103"/>
      <c r="AE155" s="103"/>
      <c r="AF155" s="103"/>
      <c r="AH155" s="103"/>
      <c r="AI155" s="103"/>
      <c r="AJ155" s="103"/>
      <c r="AK155" s="103"/>
      <c r="AL155" s="103"/>
      <c r="AM155" s="103"/>
      <c r="AN155" s="103"/>
      <c r="AO155" s="103"/>
      <c r="AP155" s="103"/>
      <c r="AQ155" s="103"/>
      <c r="AR155" s="103"/>
      <c r="AS155" s="103"/>
      <c r="AT155" s="103"/>
      <c r="AU155" s="103"/>
      <c r="AV155" s="103"/>
      <c r="AW155" s="103"/>
      <c r="AX155" s="103"/>
      <c r="AY155" s="103"/>
      <c r="AZ155" s="103"/>
      <c r="BA155" s="103"/>
    </row>
    <row r="156" spans="1:53" s="22" customFormat="1" hidden="1" x14ac:dyDescent="0.25">
      <c r="A156" s="14">
        <f>IF(SUM(AA156:BA156)=0,0,2)</f>
        <v>0</v>
      </c>
      <c r="B156" s="15" t="s">
        <v>188</v>
      </c>
      <c r="C156" s="114"/>
      <c r="D156" s="115">
        <v>1</v>
      </c>
      <c r="E156" s="67" t="s">
        <v>51</v>
      </c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4">
        <f t="shared" si="27"/>
        <v>0</v>
      </c>
      <c r="AB156" s="103"/>
      <c r="AC156" s="103"/>
      <c r="AD156" s="103"/>
      <c r="AE156" s="103"/>
      <c r="AF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3"/>
      <c r="AU156" s="103"/>
      <c r="AV156" s="103"/>
      <c r="AW156" s="103"/>
      <c r="AX156" s="103"/>
      <c r="AY156" s="103"/>
      <c r="AZ156" s="103"/>
      <c r="BA156" s="103"/>
    </row>
    <row r="157" spans="1:53" s="22" customFormat="1" hidden="1" x14ac:dyDescent="0.25">
      <c r="A157" s="14">
        <f>IF(SUM(AA157:BA157)=0,0,2)</f>
        <v>0</v>
      </c>
      <c r="B157" s="15" t="s">
        <v>188</v>
      </c>
      <c r="C157" s="114"/>
      <c r="D157" s="115">
        <v>1</v>
      </c>
      <c r="E157" s="67" t="s">
        <v>51</v>
      </c>
      <c r="F157" s="103"/>
      <c r="G157" s="103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  <c r="R157" s="103"/>
      <c r="S157" s="103"/>
      <c r="T157" s="103"/>
      <c r="U157" s="103"/>
      <c r="V157" s="103"/>
      <c r="W157" s="103"/>
      <c r="X157" s="103"/>
      <c r="Y157" s="103"/>
      <c r="Z157" s="103"/>
      <c r="AA157" s="104">
        <f t="shared" si="27"/>
        <v>0</v>
      </c>
      <c r="AB157" s="103"/>
      <c r="AC157" s="103"/>
      <c r="AD157" s="103"/>
      <c r="AE157" s="103"/>
      <c r="AF157" s="103"/>
      <c r="AH157" s="103"/>
      <c r="AI157" s="103"/>
      <c r="AJ157" s="103"/>
      <c r="AK157" s="103"/>
      <c r="AL157" s="103"/>
      <c r="AM157" s="103"/>
      <c r="AN157" s="103"/>
      <c r="AO157" s="103"/>
      <c r="AP157" s="103"/>
      <c r="AQ157" s="103"/>
      <c r="AR157" s="103"/>
      <c r="AS157" s="103"/>
      <c r="AT157" s="103"/>
      <c r="AU157" s="103"/>
      <c r="AV157" s="103"/>
      <c r="AW157" s="103"/>
      <c r="AX157" s="103"/>
      <c r="AY157" s="103"/>
      <c r="AZ157" s="103"/>
      <c r="BA157" s="103"/>
    </row>
    <row r="158" spans="1:53" s="22" customFormat="1" hidden="1" x14ac:dyDescent="0.25">
      <c r="A158" s="14">
        <f>IF(SUM(AA158:BA158)=0,0,2)</f>
        <v>0</v>
      </c>
      <c r="B158" s="15" t="s">
        <v>188</v>
      </c>
      <c r="C158" s="114"/>
      <c r="D158" s="115">
        <v>1</v>
      </c>
      <c r="E158" s="67" t="s">
        <v>51</v>
      </c>
      <c r="F158" s="103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  <c r="AA158" s="104">
        <f t="shared" ref="AA158:AA176" si="28">IFERROR(SUMPRODUCT(H158:Z158,$H$4:$Z$4)/$AA$4,0)</f>
        <v>0</v>
      </c>
      <c r="AB158" s="103"/>
      <c r="AC158" s="103"/>
      <c r="AD158" s="103"/>
      <c r="AE158" s="103"/>
      <c r="AF158" s="103"/>
      <c r="AH158" s="103"/>
      <c r="AI158" s="103"/>
      <c r="AJ158" s="103"/>
      <c r="AK158" s="103"/>
      <c r="AL158" s="103"/>
      <c r="AM158" s="103"/>
      <c r="AN158" s="103"/>
      <c r="AO158" s="103"/>
      <c r="AP158" s="103"/>
      <c r="AQ158" s="103"/>
      <c r="AR158" s="103"/>
      <c r="AS158" s="103"/>
      <c r="AT158" s="103"/>
      <c r="AU158" s="103"/>
      <c r="AV158" s="103"/>
      <c r="AW158" s="103"/>
      <c r="AX158" s="103"/>
      <c r="AY158" s="103"/>
      <c r="AZ158" s="103"/>
      <c r="BA158" s="103"/>
    </row>
    <row r="159" spans="1:53" s="22" customFormat="1" hidden="1" x14ac:dyDescent="0.25">
      <c r="A159" s="14">
        <f>IF(SUM(AA159:BA159)=0,0,2)</f>
        <v>0</v>
      </c>
      <c r="B159" s="15" t="s">
        <v>188</v>
      </c>
      <c r="C159" s="114"/>
      <c r="D159" s="115">
        <v>1</v>
      </c>
      <c r="E159" s="67" t="s">
        <v>51</v>
      </c>
      <c r="F159" s="103"/>
      <c r="G159" s="103"/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  <c r="R159" s="103"/>
      <c r="S159" s="103"/>
      <c r="T159" s="103"/>
      <c r="U159" s="103"/>
      <c r="V159" s="103"/>
      <c r="W159" s="103"/>
      <c r="X159" s="103"/>
      <c r="Y159" s="103"/>
      <c r="Z159" s="103"/>
      <c r="AA159" s="104">
        <f t="shared" si="28"/>
        <v>0</v>
      </c>
      <c r="AB159" s="103"/>
      <c r="AC159" s="103"/>
      <c r="AD159" s="103"/>
      <c r="AE159" s="103"/>
      <c r="AF159" s="103"/>
      <c r="AH159" s="103"/>
      <c r="AI159" s="103"/>
      <c r="AJ159" s="103"/>
      <c r="AK159" s="103"/>
      <c r="AL159" s="103"/>
      <c r="AM159" s="103"/>
      <c r="AN159" s="103"/>
      <c r="AO159" s="103"/>
      <c r="AP159" s="103"/>
      <c r="AQ159" s="103"/>
      <c r="AR159" s="103"/>
      <c r="AS159" s="103"/>
      <c r="AT159" s="103"/>
      <c r="AU159" s="103"/>
      <c r="AV159" s="103"/>
      <c r="AW159" s="103"/>
      <c r="AX159" s="103"/>
      <c r="AY159" s="103"/>
      <c r="AZ159" s="103"/>
      <c r="BA159" s="103"/>
    </row>
    <row r="160" spans="1:53" s="22" customFormat="1" hidden="1" x14ac:dyDescent="0.25">
      <c r="A160" s="14">
        <f>IF(SUM(AA160:BA160)=0,0,2)</f>
        <v>0</v>
      </c>
      <c r="B160" s="15" t="s">
        <v>188</v>
      </c>
      <c r="C160" s="114"/>
      <c r="D160" s="115">
        <v>1</v>
      </c>
      <c r="E160" s="67" t="s">
        <v>51</v>
      </c>
      <c r="F160" s="103"/>
      <c r="G160" s="103"/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  <c r="R160" s="103"/>
      <c r="S160" s="103"/>
      <c r="T160" s="103"/>
      <c r="U160" s="103"/>
      <c r="V160" s="103"/>
      <c r="W160" s="103"/>
      <c r="X160" s="103"/>
      <c r="Y160" s="103"/>
      <c r="Z160" s="103"/>
      <c r="AA160" s="104">
        <f t="shared" si="28"/>
        <v>0</v>
      </c>
      <c r="AB160" s="103"/>
      <c r="AC160" s="103"/>
      <c r="AD160" s="103"/>
      <c r="AE160" s="103"/>
      <c r="AF160" s="103"/>
      <c r="AH160" s="103"/>
      <c r="AI160" s="103"/>
      <c r="AJ160" s="103"/>
      <c r="AK160" s="103"/>
      <c r="AL160" s="103"/>
      <c r="AM160" s="103"/>
      <c r="AN160" s="103"/>
      <c r="AO160" s="103"/>
      <c r="AP160" s="103"/>
      <c r="AQ160" s="103"/>
      <c r="AR160" s="103"/>
      <c r="AS160" s="103"/>
      <c r="AT160" s="103"/>
      <c r="AU160" s="103"/>
      <c r="AV160" s="103"/>
      <c r="AW160" s="103"/>
      <c r="AX160" s="103"/>
      <c r="AY160" s="103"/>
      <c r="AZ160" s="103"/>
      <c r="BA160" s="103"/>
    </row>
    <row r="161" spans="1:53" s="22" customFormat="1" hidden="1" x14ac:dyDescent="0.25">
      <c r="A161" s="14">
        <f>IF(SUM(AA161:BA161)=0,0,2)</f>
        <v>0</v>
      </c>
      <c r="B161" s="15" t="s">
        <v>188</v>
      </c>
      <c r="C161" s="114"/>
      <c r="D161" s="115">
        <v>1</v>
      </c>
      <c r="E161" s="67" t="s">
        <v>51</v>
      </c>
      <c r="F161" s="103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  <c r="T161" s="103"/>
      <c r="U161" s="103"/>
      <c r="V161" s="103"/>
      <c r="W161" s="103"/>
      <c r="X161" s="103"/>
      <c r="Y161" s="103"/>
      <c r="Z161" s="103"/>
      <c r="AA161" s="104">
        <f t="shared" si="28"/>
        <v>0</v>
      </c>
      <c r="AB161" s="103"/>
      <c r="AC161" s="103"/>
      <c r="AD161" s="103"/>
      <c r="AE161" s="103"/>
      <c r="AF161" s="103"/>
      <c r="AH161" s="103"/>
      <c r="AI161" s="103"/>
      <c r="AJ161" s="103"/>
      <c r="AK161" s="103"/>
      <c r="AL161" s="103"/>
      <c r="AM161" s="103"/>
      <c r="AN161" s="103"/>
      <c r="AO161" s="103"/>
      <c r="AP161" s="103"/>
      <c r="AQ161" s="103"/>
      <c r="AR161" s="103"/>
      <c r="AS161" s="103"/>
      <c r="AT161" s="103"/>
      <c r="AU161" s="103"/>
      <c r="AV161" s="103"/>
      <c r="AW161" s="103"/>
      <c r="AX161" s="103"/>
      <c r="AY161" s="103"/>
      <c r="AZ161" s="103"/>
      <c r="BA161" s="103"/>
    </row>
    <row r="162" spans="1:53" s="22" customFormat="1" hidden="1" x14ac:dyDescent="0.25">
      <c r="A162" s="14">
        <f>IF(SUM(AA162:BA162)=0,0,2)</f>
        <v>0</v>
      </c>
      <c r="B162" s="15" t="s">
        <v>188</v>
      </c>
      <c r="C162" s="114"/>
      <c r="D162" s="115">
        <v>1</v>
      </c>
      <c r="E162" s="67" t="s">
        <v>51</v>
      </c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03"/>
      <c r="Y162" s="103"/>
      <c r="Z162" s="103"/>
      <c r="AA162" s="104">
        <f t="shared" si="28"/>
        <v>0</v>
      </c>
      <c r="AB162" s="103"/>
      <c r="AC162" s="103"/>
      <c r="AD162" s="103"/>
      <c r="AE162" s="103"/>
      <c r="AF162" s="103"/>
      <c r="AH162" s="103"/>
      <c r="AI162" s="103"/>
      <c r="AJ162" s="103"/>
      <c r="AK162" s="103"/>
      <c r="AL162" s="103"/>
      <c r="AM162" s="103"/>
      <c r="AN162" s="103"/>
      <c r="AO162" s="103"/>
      <c r="AP162" s="103"/>
      <c r="AQ162" s="103"/>
      <c r="AR162" s="103"/>
      <c r="AS162" s="103"/>
      <c r="AT162" s="103"/>
      <c r="AU162" s="103"/>
      <c r="AV162" s="103"/>
      <c r="AW162" s="103"/>
      <c r="AX162" s="103"/>
      <c r="AY162" s="103"/>
      <c r="AZ162" s="103"/>
      <c r="BA162" s="103"/>
    </row>
    <row r="163" spans="1:53" s="22" customFormat="1" hidden="1" x14ac:dyDescent="0.25">
      <c r="A163" s="14">
        <f>IF(SUM(AA163:BA163)=0,0,2)</f>
        <v>0</v>
      </c>
      <c r="B163" s="15" t="s">
        <v>188</v>
      </c>
      <c r="C163" s="114"/>
      <c r="D163" s="115">
        <v>1</v>
      </c>
      <c r="E163" s="67" t="s">
        <v>51</v>
      </c>
      <c r="F163" s="103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T163" s="103"/>
      <c r="U163" s="103"/>
      <c r="V163" s="103"/>
      <c r="W163" s="103"/>
      <c r="X163" s="103"/>
      <c r="Y163" s="103"/>
      <c r="Z163" s="103"/>
      <c r="AA163" s="104">
        <f t="shared" si="28"/>
        <v>0</v>
      </c>
      <c r="AB163" s="103"/>
      <c r="AC163" s="103"/>
      <c r="AD163" s="103"/>
      <c r="AE163" s="103"/>
      <c r="AF163" s="103"/>
      <c r="AH163" s="103"/>
      <c r="AI163" s="103"/>
      <c r="AJ163" s="103"/>
      <c r="AK163" s="103"/>
      <c r="AL163" s="103"/>
      <c r="AM163" s="103"/>
      <c r="AN163" s="103"/>
      <c r="AO163" s="103"/>
      <c r="AP163" s="103"/>
      <c r="AQ163" s="103"/>
      <c r="AR163" s="103"/>
      <c r="AS163" s="103"/>
      <c r="AT163" s="103"/>
      <c r="AU163" s="103"/>
      <c r="AV163" s="103"/>
      <c r="AW163" s="103"/>
      <c r="AX163" s="103"/>
      <c r="AY163" s="103"/>
      <c r="AZ163" s="103"/>
      <c r="BA163" s="103"/>
    </row>
    <row r="164" spans="1:53" s="22" customFormat="1" hidden="1" x14ac:dyDescent="0.25">
      <c r="A164" s="14">
        <f>IF(SUM(AA164:BA164)=0,0,2)</f>
        <v>0</v>
      </c>
      <c r="B164" s="15" t="s">
        <v>188</v>
      </c>
      <c r="C164" s="114"/>
      <c r="D164" s="115">
        <v>1</v>
      </c>
      <c r="E164" s="67" t="s">
        <v>51</v>
      </c>
      <c r="F164" s="103"/>
      <c r="G164" s="103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103"/>
      <c r="T164" s="103"/>
      <c r="U164" s="103"/>
      <c r="V164" s="103"/>
      <c r="W164" s="103"/>
      <c r="X164" s="103"/>
      <c r="Y164" s="103"/>
      <c r="Z164" s="103"/>
      <c r="AA164" s="104">
        <f t="shared" si="28"/>
        <v>0</v>
      </c>
      <c r="AB164" s="103"/>
      <c r="AC164" s="103"/>
      <c r="AD164" s="103"/>
      <c r="AE164" s="103"/>
      <c r="AF164" s="103"/>
      <c r="AH164" s="103"/>
      <c r="AI164" s="103"/>
      <c r="AJ164" s="103"/>
      <c r="AK164" s="103"/>
      <c r="AL164" s="103"/>
      <c r="AM164" s="103"/>
      <c r="AN164" s="103"/>
      <c r="AO164" s="103"/>
      <c r="AP164" s="103"/>
      <c r="AQ164" s="103"/>
      <c r="AR164" s="103"/>
      <c r="AS164" s="103"/>
      <c r="AT164" s="103"/>
      <c r="AU164" s="103"/>
      <c r="AV164" s="103"/>
      <c r="AW164" s="103"/>
      <c r="AX164" s="103"/>
      <c r="AY164" s="103"/>
      <c r="AZ164" s="103"/>
      <c r="BA164" s="103"/>
    </row>
    <row r="165" spans="1:53" s="22" customFormat="1" hidden="1" x14ac:dyDescent="0.25">
      <c r="A165" s="14">
        <f>IF(SUM(AA165:BA165)=0,0,2)</f>
        <v>0</v>
      </c>
      <c r="B165" s="15" t="s">
        <v>188</v>
      </c>
      <c r="C165" s="114"/>
      <c r="D165" s="115">
        <v>1</v>
      </c>
      <c r="E165" s="67" t="s">
        <v>51</v>
      </c>
      <c r="F165" s="103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3"/>
      <c r="S165" s="103"/>
      <c r="T165" s="103"/>
      <c r="U165" s="103"/>
      <c r="V165" s="103"/>
      <c r="W165" s="103"/>
      <c r="X165" s="103"/>
      <c r="Y165" s="103"/>
      <c r="Z165" s="103"/>
      <c r="AA165" s="104">
        <f t="shared" si="28"/>
        <v>0</v>
      </c>
      <c r="AB165" s="103"/>
      <c r="AC165" s="103"/>
      <c r="AD165" s="103"/>
      <c r="AE165" s="103"/>
      <c r="AF165" s="103"/>
      <c r="AH165" s="103"/>
      <c r="AI165" s="103"/>
      <c r="AJ165" s="103"/>
      <c r="AK165" s="103"/>
      <c r="AL165" s="103"/>
      <c r="AM165" s="103"/>
      <c r="AN165" s="103"/>
      <c r="AO165" s="103"/>
      <c r="AP165" s="103"/>
      <c r="AQ165" s="103"/>
      <c r="AR165" s="103"/>
      <c r="AS165" s="103"/>
      <c r="AT165" s="103"/>
      <c r="AU165" s="103"/>
      <c r="AV165" s="103"/>
      <c r="AW165" s="103"/>
      <c r="AX165" s="103"/>
      <c r="AY165" s="103"/>
      <c r="AZ165" s="103"/>
      <c r="BA165" s="103"/>
    </row>
    <row r="166" spans="1:53" s="22" customFormat="1" hidden="1" x14ac:dyDescent="0.25">
      <c r="A166" s="14">
        <f>IF(SUM(AA166:BA166)=0,0,2)</f>
        <v>0</v>
      </c>
      <c r="B166" s="15" t="s">
        <v>188</v>
      </c>
      <c r="C166" s="114"/>
      <c r="D166" s="115">
        <v>1</v>
      </c>
      <c r="E166" s="67" t="s">
        <v>51</v>
      </c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103"/>
      <c r="T166" s="103"/>
      <c r="U166" s="103"/>
      <c r="V166" s="103"/>
      <c r="W166" s="103"/>
      <c r="X166" s="103"/>
      <c r="Y166" s="103"/>
      <c r="Z166" s="103"/>
      <c r="AA166" s="104">
        <f t="shared" si="28"/>
        <v>0</v>
      </c>
      <c r="AB166" s="103"/>
      <c r="AC166" s="103"/>
      <c r="AD166" s="103"/>
      <c r="AE166" s="103"/>
      <c r="AF166" s="103"/>
      <c r="AH166" s="103"/>
      <c r="AI166" s="103"/>
      <c r="AJ166" s="103"/>
      <c r="AK166" s="103"/>
      <c r="AL166" s="103"/>
      <c r="AM166" s="103"/>
      <c r="AN166" s="103"/>
      <c r="AO166" s="103"/>
      <c r="AP166" s="103"/>
      <c r="AQ166" s="103"/>
      <c r="AR166" s="103"/>
      <c r="AS166" s="103"/>
      <c r="AT166" s="103"/>
      <c r="AU166" s="103"/>
      <c r="AV166" s="103"/>
      <c r="AW166" s="103"/>
      <c r="AX166" s="103"/>
      <c r="AY166" s="103"/>
      <c r="AZ166" s="103"/>
      <c r="BA166" s="103"/>
    </row>
    <row r="167" spans="1:53" s="22" customFormat="1" hidden="1" x14ac:dyDescent="0.25">
      <c r="A167" s="14">
        <f>IF(SUM(AA167:BA167)=0,0,2)</f>
        <v>0</v>
      </c>
      <c r="B167" s="15" t="s">
        <v>188</v>
      </c>
      <c r="C167" s="114"/>
      <c r="D167" s="115">
        <v>1</v>
      </c>
      <c r="E167" s="67" t="s">
        <v>51</v>
      </c>
      <c r="F167" s="103"/>
      <c r="G167" s="103"/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3"/>
      <c r="S167" s="103"/>
      <c r="T167" s="103"/>
      <c r="U167" s="103"/>
      <c r="V167" s="103"/>
      <c r="W167" s="103"/>
      <c r="X167" s="103"/>
      <c r="Y167" s="103"/>
      <c r="Z167" s="103"/>
      <c r="AA167" s="104">
        <f t="shared" si="28"/>
        <v>0</v>
      </c>
      <c r="AB167" s="103"/>
      <c r="AC167" s="103"/>
      <c r="AD167" s="103"/>
      <c r="AE167" s="103"/>
      <c r="AF167" s="103"/>
      <c r="AH167" s="103"/>
      <c r="AI167" s="103"/>
      <c r="AJ167" s="103"/>
      <c r="AK167" s="103"/>
      <c r="AL167" s="103"/>
      <c r="AM167" s="103"/>
      <c r="AN167" s="103"/>
      <c r="AO167" s="103"/>
      <c r="AP167" s="103"/>
      <c r="AQ167" s="103"/>
      <c r="AR167" s="103"/>
      <c r="AS167" s="103"/>
      <c r="AT167" s="103"/>
      <c r="AU167" s="103"/>
      <c r="AV167" s="103"/>
      <c r="AW167" s="103"/>
      <c r="AX167" s="103"/>
      <c r="AY167" s="103"/>
      <c r="AZ167" s="103"/>
      <c r="BA167" s="103"/>
    </row>
    <row r="168" spans="1:53" s="22" customFormat="1" hidden="1" x14ac:dyDescent="0.25">
      <c r="A168" s="14">
        <f>IF(SUM(AA168:BA168)=0,0,2)</f>
        <v>0</v>
      </c>
      <c r="B168" s="15" t="s">
        <v>188</v>
      </c>
      <c r="C168" s="114"/>
      <c r="D168" s="115">
        <v>1</v>
      </c>
      <c r="E168" s="67" t="s">
        <v>51</v>
      </c>
      <c r="F168" s="103"/>
      <c r="G168" s="103"/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  <c r="R168" s="103"/>
      <c r="S168" s="103"/>
      <c r="T168" s="103"/>
      <c r="U168" s="103"/>
      <c r="V168" s="103"/>
      <c r="W168" s="103"/>
      <c r="X168" s="103"/>
      <c r="Y168" s="103"/>
      <c r="Z168" s="103"/>
      <c r="AA168" s="104">
        <f t="shared" si="28"/>
        <v>0</v>
      </c>
      <c r="AB168" s="103"/>
      <c r="AC168" s="103"/>
      <c r="AD168" s="103"/>
      <c r="AE168" s="103"/>
      <c r="AF168" s="103"/>
      <c r="AH168" s="103"/>
      <c r="AI168" s="103"/>
      <c r="AJ168" s="103"/>
      <c r="AK168" s="103"/>
      <c r="AL168" s="103"/>
      <c r="AM168" s="103"/>
      <c r="AN168" s="103"/>
      <c r="AO168" s="103"/>
      <c r="AP168" s="103"/>
      <c r="AQ168" s="103"/>
      <c r="AR168" s="103"/>
      <c r="AS168" s="103"/>
      <c r="AT168" s="103"/>
      <c r="AU168" s="103"/>
      <c r="AV168" s="103"/>
      <c r="AW168" s="103"/>
      <c r="AX168" s="103"/>
      <c r="AY168" s="103"/>
      <c r="AZ168" s="103"/>
      <c r="BA168" s="103"/>
    </row>
    <row r="169" spans="1:53" s="22" customFormat="1" hidden="1" x14ac:dyDescent="0.25">
      <c r="A169" s="14">
        <f>IF(SUM(AA169:BA169)=0,0,2)</f>
        <v>0</v>
      </c>
      <c r="B169" s="15" t="s">
        <v>188</v>
      </c>
      <c r="C169" s="114"/>
      <c r="D169" s="115">
        <v>1</v>
      </c>
      <c r="E169" s="67" t="s">
        <v>51</v>
      </c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03"/>
      <c r="X169" s="103"/>
      <c r="Y169" s="103"/>
      <c r="Z169" s="103"/>
      <c r="AA169" s="104">
        <f t="shared" si="28"/>
        <v>0</v>
      </c>
      <c r="AB169" s="103"/>
      <c r="AC169" s="103"/>
      <c r="AD169" s="103"/>
      <c r="AE169" s="103"/>
      <c r="AF169" s="103"/>
      <c r="AH169" s="103"/>
      <c r="AI169" s="103"/>
      <c r="AJ169" s="103"/>
      <c r="AK169" s="103"/>
      <c r="AL169" s="103"/>
      <c r="AM169" s="103"/>
      <c r="AN169" s="103"/>
      <c r="AO169" s="103"/>
      <c r="AP169" s="103"/>
      <c r="AQ169" s="103"/>
      <c r="AR169" s="103"/>
      <c r="AS169" s="103"/>
      <c r="AT169" s="103"/>
      <c r="AU169" s="103"/>
      <c r="AV169" s="103"/>
      <c r="AW169" s="103"/>
      <c r="AX169" s="103"/>
      <c r="AY169" s="103"/>
      <c r="AZ169" s="103"/>
      <c r="BA169" s="103"/>
    </row>
    <row r="170" spans="1:53" s="22" customFormat="1" hidden="1" x14ac:dyDescent="0.25">
      <c r="A170" s="14">
        <f>IF(SUM(AA170:BA170)=0,0,2)</f>
        <v>0</v>
      </c>
      <c r="B170" s="15" t="s">
        <v>188</v>
      </c>
      <c r="C170" s="114"/>
      <c r="D170" s="115">
        <v>1</v>
      </c>
      <c r="E170" s="67" t="s">
        <v>51</v>
      </c>
      <c r="F170" s="103"/>
      <c r="G170" s="103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  <c r="R170" s="103"/>
      <c r="S170" s="103"/>
      <c r="T170" s="103"/>
      <c r="U170" s="103"/>
      <c r="V170" s="103"/>
      <c r="W170" s="103"/>
      <c r="X170" s="103"/>
      <c r="Y170" s="103"/>
      <c r="Z170" s="103"/>
      <c r="AA170" s="104">
        <f t="shared" si="28"/>
        <v>0</v>
      </c>
      <c r="AB170" s="103"/>
      <c r="AC170" s="103"/>
      <c r="AD170" s="103"/>
      <c r="AE170" s="103"/>
      <c r="AF170" s="103"/>
      <c r="AH170" s="103"/>
      <c r="AI170" s="103"/>
      <c r="AJ170" s="103"/>
      <c r="AK170" s="103"/>
      <c r="AL170" s="103"/>
      <c r="AM170" s="103"/>
      <c r="AN170" s="103"/>
      <c r="AO170" s="103"/>
      <c r="AP170" s="103"/>
      <c r="AQ170" s="103"/>
      <c r="AR170" s="103"/>
      <c r="AS170" s="103"/>
      <c r="AT170" s="103"/>
      <c r="AU170" s="103"/>
      <c r="AV170" s="103"/>
      <c r="AW170" s="103"/>
      <c r="AX170" s="103"/>
      <c r="AY170" s="103"/>
      <c r="AZ170" s="103"/>
      <c r="BA170" s="103"/>
    </row>
    <row r="171" spans="1:53" s="22" customFormat="1" hidden="1" x14ac:dyDescent="0.25">
      <c r="A171" s="14">
        <f>IF(SUM(AA171:BA171)=0,0,2)</f>
        <v>0</v>
      </c>
      <c r="B171" s="15"/>
      <c r="C171" s="116"/>
      <c r="D171" s="117"/>
      <c r="E171" s="67" t="s">
        <v>51</v>
      </c>
      <c r="F171" s="103"/>
      <c r="G171" s="103"/>
      <c r="H171" s="103"/>
      <c r="I171" s="103"/>
      <c r="J171" s="103"/>
      <c r="K171" s="103"/>
      <c r="L171" s="103"/>
      <c r="M171" s="103"/>
      <c r="N171" s="103"/>
      <c r="O171" s="103"/>
      <c r="P171" s="103"/>
      <c r="Q171" s="103"/>
      <c r="R171" s="103"/>
      <c r="S171" s="103"/>
      <c r="T171" s="103"/>
      <c r="U171" s="103"/>
      <c r="V171" s="103"/>
      <c r="W171" s="103"/>
      <c r="X171" s="103"/>
      <c r="Y171" s="103"/>
      <c r="Z171" s="103"/>
      <c r="AA171" s="104">
        <f t="shared" si="28"/>
        <v>0</v>
      </c>
      <c r="AB171" s="103"/>
      <c r="AC171" s="103"/>
      <c r="AD171" s="103"/>
      <c r="AE171" s="103"/>
      <c r="AF171" s="103"/>
      <c r="AH171" s="103"/>
      <c r="AI171" s="103"/>
      <c r="AJ171" s="103"/>
      <c r="AK171" s="103"/>
      <c r="AL171" s="103"/>
      <c r="AM171" s="103"/>
      <c r="AN171" s="103"/>
      <c r="AO171" s="103"/>
      <c r="AP171" s="103"/>
      <c r="AQ171" s="103"/>
      <c r="AR171" s="103"/>
      <c r="AS171" s="103"/>
      <c r="AT171" s="103"/>
      <c r="AU171" s="103"/>
      <c r="AV171" s="103"/>
      <c r="AW171" s="103"/>
      <c r="AX171" s="103"/>
      <c r="AY171" s="103"/>
      <c r="AZ171" s="103"/>
      <c r="BA171" s="103"/>
    </row>
    <row r="172" spans="1:53" s="22" customFormat="1" hidden="1" x14ac:dyDescent="0.25">
      <c r="A172" s="118">
        <f>IF(SUM(AA172:BA172)=0,0,2)</f>
        <v>0</v>
      </c>
      <c r="B172" s="119" t="s">
        <v>189</v>
      </c>
      <c r="C172" s="120"/>
      <c r="D172" s="120">
        <v>1</v>
      </c>
      <c r="E172" s="119" t="s">
        <v>51</v>
      </c>
      <c r="F172" s="121"/>
      <c r="G172" s="121"/>
      <c r="H172" s="121"/>
      <c r="I172" s="121">
        <v>10.5</v>
      </c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2">
        <f t="shared" si="28"/>
        <v>0</v>
      </c>
      <c r="AB172" s="121"/>
      <c r="AC172" s="121"/>
      <c r="AD172" s="121"/>
      <c r="AE172" s="121"/>
      <c r="AF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21"/>
      <c r="AV172" s="121"/>
      <c r="AW172" s="121"/>
      <c r="AX172" s="121"/>
      <c r="AY172" s="121"/>
      <c r="AZ172" s="121"/>
      <c r="BA172" s="121"/>
    </row>
    <row r="173" spans="1:53" s="22" customFormat="1" hidden="1" x14ac:dyDescent="0.25">
      <c r="A173" s="14">
        <f>IF(SUM(AA173:BA173)=0,0,2)</f>
        <v>0</v>
      </c>
      <c r="B173" s="15" t="s">
        <v>190</v>
      </c>
      <c r="C173" s="123"/>
      <c r="D173" s="124">
        <v>1</v>
      </c>
      <c r="E173" s="67" t="s">
        <v>51</v>
      </c>
      <c r="F173" s="125"/>
      <c r="G173" s="125"/>
      <c r="H173" s="125"/>
      <c r="I173" s="125"/>
      <c r="J173" s="125"/>
      <c r="K173" s="125"/>
      <c r="L173" s="125"/>
      <c r="M173" s="125"/>
      <c r="N173" s="125"/>
      <c r="O173" s="125"/>
      <c r="P173" s="125"/>
      <c r="Q173" s="125"/>
      <c r="R173" s="125"/>
      <c r="S173" s="125"/>
      <c r="T173" s="125"/>
      <c r="U173" s="125"/>
      <c r="V173" s="125"/>
      <c r="W173" s="125"/>
      <c r="X173" s="125"/>
      <c r="Y173" s="125"/>
      <c r="Z173" s="125"/>
      <c r="AA173" s="126">
        <f t="shared" si="28"/>
        <v>0</v>
      </c>
      <c r="AB173" s="125"/>
      <c r="AC173" s="125"/>
      <c r="AD173" s="125"/>
      <c r="AE173" s="125"/>
      <c r="AF173" s="125"/>
      <c r="AH173" s="125"/>
      <c r="AI173" s="125"/>
      <c r="AJ173" s="125"/>
      <c r="AK173" s="125"/>
      <c r="AL173" s="125"/>
      <c r="AM173" s="125"/>
      <c r="AN173" s="125"/>
      <c r="AO173" s="125"/>
      <c r="AP173" s="125"/>
      <c r="AQ173" s="125"/>
      <c r="AR173" s="125"/>
      <c r="AS173" s="125"/>
      <c r="AT173" s="125"/>
      <c r="AU173" s="125"/>
      <c r="AV173" s="125"/>
      <c r="AW173" s="125"/>
      <c r="AX173" s="125"/>
      <c r="AY173" s="125"/>
      <c r="AZ173" s="125"/>
      <c r="BA173" s="125"/>
    </row>
    <row r="174" spans="1:53" s="22" customFormat="1" hidden="1" x14ac:dyDescent="0.25">
      <c r="A174" s="14">
        <f>IF(SUM(AA174:BA174)=0,0,2)</f>
        <v>0</v>
      </c>
      <c r="B174" s="15" t="s">
        <v>191</v>
      </c>
      <c r="C174" s="127"/>
      <c r="D174" s="128">
        <v>1</v>
      </c>
      <c r="E174" s="67" t="s">
        <v>51</v>
      </c>
      <c r="F174" s="125"/>
      <c r="G174" s="125"/>
      <c r="H174" s="125"/>
      <c r="I174" s="125"/>
      <c r="J174" s="125"/>
      <c r="K174" s="125"/>
      <c r="L174" s="125"/>
      <c r="M174" s="125"/>
      <c r="N174" s="125"/>
      <c r="O174" s="125"/>
      <c r="P174" s="125"/>
      <c r="Q174" s="125"/>
      <c r="R174" s="125"/>
      <c r="S174" s="125"/>
      <c r="T174" s="125"/>
      <c r="U174" s="125"/>
      <c r="V174" s="125"/>
      <c r="W174" s="125"/>
      <c r="X174" s="125"/>
      <c r="Y174" s="125"/>
      <c r="Z174" s="125"/>
      <c r="AA174" s="126">
        <f t="shared" si="28"/>
        <v>0</v>
      </c>
      <c r="AB174" s="125"/>
      <c r="AC174" s="125"/>
      <c r="AD174" s="125"/>
      <c r="AE174" s="125"/>
      <c r="AF174" s="125"/>
      <c r="AH174" s="125"/>
      <c r="AI174" s="125"/>
      <c r="AJ174" s="125"/>
      <c r="AK174" s="125"/>
      <c r="AL174" s="125"/>
      <c r="AM174" s="125"/>
      <c r="AN174" s="125"/>
      <c r="AO174" s="125"/>
      <c r="AP174" s="125"/>
      <c r="AQ174" s="125"/>
      <c r="AR174" s="125"/>
      <c r="AS174" s="125"/>
      <c r="AT174" s="125"/>
      <c r="AU174" s="125"/>
      <c r="AV174" s="125"/>
      <c r="AW174" s="125"/>
      <c r="AX174" s="125"/>
      <c r="AY174" s="125"/>
      <c r="AZ174" s="125"/>
      <c r="BA174" s="125"/>
    </row>
    <row r="175" spans="1:53" s="22" customFormat="1" hidden="1" x14ac:dyDescent="0.25">
      <c r="A175" s="14">
        <f>IF(SUM(AA175:BA175)=0,0,2)</f>
        <v>0</v>
      </c>
      <c r="B175" s="15" t="s">
        <v>192</v>
      </c>
      <c r="C175" s="127"/>
      <c r="D175" s="128">
        <v>1</v>
      </c>
      <c r="E175" s="67" t="s">
        <v>51</v>
      </c>
      <c r="F175" s="125"/>
      <c r="G175" s="125"/>
      <c r="H175" s="125"/>
      <c r="I175" s="129"/>
      <c r="J175" s="129"/>
      <c r="K175" s="129"/>
      <c r="L175" s="129"/>
      <c r="M175" s="129"/>
      <c r="N175" s="129"/>
      <c r="O175" s="129"/>
      <c r="P175" s="129"/>
      <c r="Q175" s="129"/>
      <c r="R175" s="129"/>
      <c r="S175" s="129"/>
      <c r="T175" s="129"/>
      <c r="U175" s="129"/>
      <c r="V175" s="125"/>
      <c r="W175" s="129"/>
      <c r="X175" s="129"/>
      <c r="Y175" s="129"/>
      <c r="Z175" s="129"/>
      <c r="AA175" s="130">
        <f t="shared" si="28"/>
        <v>0</v>
      </c>
      <c r="AB175" s="129"/>
      <c r="AC175" s="129"/>
      <c r="AD175" s="129"/>
      <c r="AE175" s="125"/>
      <c r="AF175" s="125"/>
      <c r="AH175" s="129"/>
      <c r="AI175" s="129"/>
      <c r="AJ175" s="129"/>
      <c r="AK175" s="129"/>
      <c r="AL175" s="129"/>
      <c r="AM175" s="129"/>
      <c r="AN175" s="129"/>
      <c r="AO175" s="129"/>
      <c r="AP175" s="129"/>
      <c r="AQ175" s="129"/>
      <c r="AR175" s="129"/>
      <c r="AS175" s="129"/>
      <c r="AT175" s="129"/>
      <c r="AU175" s="129"/>
      <c r="AV175" s="129"/>
      <c r="AW175" s="129"/>
      <c r="AX175" s="129"/>
      <c r="AY175" s="129"/>
      <c r="AZ175" s="129"/>
      <c r="BA175" s="129"/>
    </row>
    <row r="176" spans="1:53" s="22" customFormat="1" ht="22.15" customHeight="1" thickBot="1" x14ac:dyDescent="0.25">
      <c r="A176" s="54">
        <v>1</v>
      </c>
      <c r="B176" s="190" t="s">
        <v>206</v>
      </c>
      <c r="C176" s="131"/>
      <c r="D176" s="132"/>
      <c r="E176" s="182" t="s">
        <v>51</v>
      </c>
      <c r="F176" s="133">
        <f>IF(F3+F4=0,"",SUMPRODUCT(F91:F171,$D$91:$D$171))</f>
        <v>540.6357142857147</v>
      </c>
      <c r="G176" s="133">
        <f>IF(G3+G4=0,"",SUMPRODUCT(G91:G171,$D$91:$D$171))</f>
        <v>273</v>
      </c>
      <c r="H176" s="133">
        <f>IF(H3+H4=0,"",SUMPRODUCT(H91:H171,$D$91:$D$171))</f>
        <v>403.71550000000002</v>
      </c>
      <c r="I176" s="133" t="str">
        <f>IF(I3+I4=0,"",SUMPRODUCT(I91:I171,$D$91:$D$171))</f>
        <v/>
      </c>
      <c r="J176" s="133" t="str">
        <f>IF(J3+J4=0,"",SUMPRODUCT(J91:J171,$D$91:$D$171))</f>
        <v/>
      </c>
      <c r="K176" s="133" t="str">
        <f>IF(K3+K4=0,"",SUMPRODUCT(K91:K171,$D$91:$D$171))</f>
        <v/>
      </c>
      <c r="L176" s="133">
        <f>IF(L3+L4=0,"",SUMPRODUCT(L91:L171,$D$91:$D$171))</f>
        <v>458.71550000000002</v>
      </c>
      <c r="M176" s="133" t="str">
        <f>IF(M3+M4=0,"",SUMPRODUCT(M91:M171,$D$91:$D$171))</f>
        <v/>
      </c>
      <c r="N176" s="133" t="str">
        <f>IF(N3+N4=0,"",SUMPRODUCT(N91:N171,$D$91:$D$171))</f>
        <v/>
      </c>
      <c r="O176" s="133" t="str">
        <f>IF(O3+O4=0,"",SUMPRODUCT(O91:O171,$D$91:$D$171))</f>
        <v/>
      </c>
      <c r="P176" s="133" t="str">
        <f>IF(P3+P4=0,"",SUMPRODUCT(P91:P171,$D$91:$D$171))</f>
        <v/>
      </c>
      <c r="Q176" s="133" t="str">
        <f>IF(Q3+Q4=0,"",SUMPRODUCT(Q91:Q171,$D$91:$D$171))</f>
        <v/>
      </c>
      <c r="R176" s="133" t="str">
        <f>IF(R3+R4=0,"",SUMPRODUCT(R91:R171,$D$91:$D$171))</f>
        <v/>
      </c>
      <c r="S176" s="133" t="str">
        <f>IF(S3+S4=0,"",SUMPRODUCT(S91:S171,$D$91:$D$171))</f>
        <v/>
      </c>
      <c r="T176" s="133" t="str">
        <f>IF(T3+T4=0,"",SUMPRODUCT(T91:T171,$D$91:$D$171))</f>
        <v/>
      </c>
      <c r="U176" s="133" t="str">
        <f>IF(U3+U4=0,"",SUMPRODUCT(U91:U171,$D$91:$D$171))</f>
        <v/>
      </c>
      <c r="V176" s="133">
        <f>IF(V3+V4=0,"",SUMPRODUCT(V91:V171,$D$91:$D$171))</f>
        <v>448.23900000000003</v>
      </c>
      <c r="W176" s="133" t="str">
        <f>IF(W3+W4=0,"",SUMPRODUCT(W91:W171,$D$91:$D$171))</f>
        <v/>
      </c>
      <c r="X176" s="133" t="str">
        <f>IF(X3+X4=0,"",SUMPRODUCT(X91:X171,$D$91:$D$171))</f>
        <v/>
      </c>
      <c r="Y176" s="133" t="str">
        <f>IF(Y3+Y4=0,"",SUMPRODUCT(Y91:Y171,$D$91:$D$171))</f>
        <v/>
      </c>
      <c r="Z176" s="133" t="str">
        <f>IF(Z3+Z4=0,"",SUMPRODUCT(Z91:Z171,$D$91:$D$171))</f>
        <v/>
      </c>
      <c r="AA176" s="133">
        <f t="shared" si="28"/>
        <v>458.24103260869566</v>
      </c>
      <c r="AB176" s="133" t="str">
        <f>IF(AB3+AB4=0,"",SUMPRODUCT(AB91:AB171,$D$91:$D$171))</f>
        <v/>
      </c>
      <c r="AC176" s="133" t="str">
        <f>IF(AC3+AC4=0,"",SUMPRODUCT(AC91:AC171,$D$91:$D$171))</f>
        <v/>
      </c>
      <c r="AD176" s="133" t="str">
        <f>IF(AD3+AD4=0,"",SUMPRODUCT(AD91:AD171,$D$91:$D$171))</f>
        <v/>
      </c>
      <c r="AE176" s="133">
        <f>IF(AE3+AE4=0,"",SUMPRODUCT(AE91:AE171,$D$91:$D$171))</f>
        <v>460.51549999999997</v>
      </c>
      <c r="AF176" s="134">
        <f>IF(AF3+AF4=0,"",SUMPRODUCT(AF91:AF171,$D$91:$D$171))</f>
        <v>460.51549999999997</v>
      </c>
      <c r="AH176" s="133" t="str">
        <f>IF(AH3+AH4=0,"",SUMPRODUCT(AH91:AH171,$D$91:$D$171))</f>
        <v/>
      </c>
      <c r="AI176" s="133" t="str">
        <f>IF(AI3+AI4=0,"",SUMPRODUCT(AI91:AI171,$D$91:$D$171))</f>
        <v/>
      </c>
      <c r="AJ176" s="133" t="str">
        <f>IF(AJ3+AJ4=0,"",SUMPRODUCT(AJ91:AJ171,$D$91:$D$171))</f>
        <v/>
      </c>
      <c r="AK176" s="133">
        <f>IF(AK3+AK4=0,"",SUMPRODUCT(AK91:AK171,$D$91:$D$171))</f>
        <v>484.18942857142861</v>
      </c>
      <c r="AL176" s="133" t="str">
        <f>IF(AL3+AL4=0,"",SUMPRODUCT(AL91:AL171,$D$91:$D$171))</f>
        <v/>
      </c>
      <c r="AM176" s="133" t="str">
        <f>IF(AM3+AM4=0,"",SUMPRODUCT(AM91:AM171,$D$91:$D$171))</f>
        <v/>
      </c>
      <c r="AN176" s="133" t="str">
        <f>IF(AN3+AN4=0,"",SUMPRODUCT(AN91:AN171,$D$91:$D$171))</f>
        <v/>
      </c>
      <c r="AO176" s="133" t="str">
        <f>IF(AO3+AO4=0,"",SUMPRODUCT(AO91:AO171,$D$91:$D$171))</f>
        <v/>
      </c>
      <c r="AP176" s="133" t="str">
        <f>IF(AP3+AP4=0,"",SUMPRODUCT(AP91:AP171,$D$91:$D$171))</f>
        <v/>
      </c>
      <c r="AQ176" s="133" t="str">
        <f>IF(AQ3+AQ4=0,"",SUMPRODUCT(AQ91:AQ171,$D$91:$D$171))</f>
        <v/>
      </c>
      <c r="AR176" s="133" t="str">
        <f>IF(AR3+AR4=0,"",SUMPRODUCT(AR91:AR171,$D$91:$D$171))</f>
        <v/>
      </c>
      <c r="AS176" s="133" t="str">
        <f>IF(AS3+AS4=0,"",SUMPRODUCT(AS91:AS171,$D$91:$D$171))</f>
        <v/>
      </c>
      <c r="AT176" s="133" t="str">
        <f>IF(AT3+AT4=0,"",SUMPRODUCT(AT91:AT171,$D$91:$D$171))</f>
        <v/>
      </c>
      <c r="AU176" s="133" t="str">
        <f>IF(AU3+AU4=0,"",SUMPRODUCT(AU91:AU171,$D$91:$D$171))</f>
        <v/>
      </c>
      <c r="AV176" s="133" t="str">
        <f>IF(AV3+AV4=0,"",SUMPRODUCT(AV91:AV171,$D$91:$D$171))</f>
        <v/>
      </c>
      <c r="AW176" s="133" t="str">
        <f>IF(AW3+AW4=0,"",SUMPRODUCT(AW91:AW171,$D$91:$D$171))</f>
        <v/>
      </c>
      <c r="AX176" s="133" t="str">
        <f>IF(AX3+AX4=0,"",SUMPRODUCT(AX91:AX171,$D$91:$D$171))</f>
        <v/>
      </c>
      <c r="AY176" s="133" t="str">
        <f>IF(AY3+AY4=0,"",SUMPRODUCT(AY91:AY171,$D$91:$D$171))</f>
        <v/>
      </c>
      <c r="AZ176" s="133" t="str">
        <f>IF(AZ3+AZ4=0,"",SUMPRODUCT(AZ91:AZ171,$D$91:$D$171))</f>
        <v/>
      </c>
      <c r="BA176" s="133" t="str">
        <f>IF(BA3+BA4=0,"",SUMPRODUCT(BA91:BA171,$D$91:$D$171))</f>
        <v/>
      </c>
    </row>
    <row r="177" spans="1:16114" s="7" customFormat="1" ht="22.5" customHeight="1" thickTop="1" x14ac:dyDescent="0.2">
      <c r="A177" s="135">
        <v>1</v>
      </c>
      <c r="B177" s="147" t="s">
        <v>193</v>
      </c>
      <c r="C177" s="150"/>
      <c r="D177" s="148" t="str">
        <f>IF(D3=0,"",D41-D86-D176)</f>
        <v/>
      </c>
      <c r="E177" s="183" t="s">
        <v>51</v>
      </c>
      <c r="F177" s="149">
        <f>IFERROR(IF(F5=0,"",F41-F86-F90-F176),0)</f>
        <v>1391.4992667225711</v>
      </c>
      <c r="G177" s="149">
        <f>IFERROR(IF(G5=0,"",G41-G86-G90-G176),0)</f>
        <v>467.43236917021432</v>
      </c>
      <c r="H177" s="149">
        <f>IFERROR(IF(H5=0,"",H41-H86-H90-H176),0)</f>
        <v>428.31940371997496</v>
      </c>
      <c r="I177" s="138" t="str">
        <f t="shared" ref="I177:BA177" si="29">IFERROR(IF(I5=0,"",I41-I86-I90-I176),0)</f>
        <v/>
      </c>
      <c r="J177" s="138" t="str">
        <f t="shared" si="29"/>
        <v/>
      </c>
      <c r="K177" s="138" t="str">
        <f t="shared" si="29"/>
        <v/>
      </c>
      <c r="L177" s="138">
        <f t="shared" si="29"/>
        <v>1005.203695884423</v>
      </c>
      <c r="M177" s="138" t="str">
        <f t="shared" si="29"/>
        <v/>
      </c>
      <c r="N177" s="138" t="str">
        <f t="shared" si="29"/>
        <v/>
      </c>
      <c r="O177" s="138" t="str">
        <f t="shared" si="29"/>
        <v/>
      </c>
      <c r="P177" s="138" t="str">
        <f t="shared" si="29"/>
        <v/>
      </c>
      <c r="Q177" s="138" t="str">
        <f t="shared" si="29"/>
        <v/>
      </c>
      <c r="R177" s="138" t="str">
        <f t="shared" si="29"/>
        <v/>
      </c>
      <c r="S177" s="138" t="str">
        <f t="shared" si="29"/>
        <v/>
      </c>
      <c r="T177" s="138" t="str">
        <f t="shared" si="29"/>
        <v/>
      </c>
      <c r="U177" s="138" t="str">
        <f t="shared" si="29"/>
        <v/>
      </c>
      <c r="V177" s="149">
        <f t="shared" si="29"/>
        <v>312.86155845328244</v>
      </c>
      <c r="W177" s="138" t="str">
        <f t="shared" si="29"/>
        <v/>
      </c>
      <c r="X177" s="138" t="str">
        <f t="shared" si="29"/>
        <v/>
      </c>
      <c r="Y177" s="138" t="str">
        <f t="shared" si="29"/>
        <v/>
      </c>
      <c r="Z177" s="138" t="str">
        <f t="shared" si="29"/>
        <v/>
      </c>
      <c r="AA177" s="138">
        <f t="shared" si="29"/>
        <v>996.00640291633908</v>
      </c>
      <c r="AB177" s="138" t="str">
        <f t="shared" si="29"/>
        <v/>
      </c>
      <c r="AC177" s="138" t="str">
        <f t="shared" si="29"/>
        <v/>
      </c>
      <c r="AD177" s="138" t="str">
        <f t="shared" si="29"/>
        <v/>
      </c>
      <c r="AE177" s="149">
        <f>IFERROR(IF(AE5=0,"",AE41-AE86-AE90-AE176),0)</f>
        <v>36.029502829643945</v>
      </c>
      <c r="AF177" s="164">
        <f t="shared" si="29"/>
        <v>10.810739357169666</v>
      </c>
      <c r="AH177" s="138" t="str">
        <f t="shared" si="29"/>
        <v/>
      </c>
      <c r="AI177" s="138" t="str">
        <f t="shared" si="29"/>
        <v/>
      </c>
      <c r="AJ177" s="138" t="str">
        <f t="shared" si="29"/>
        <v/>
      </c>
      <c r="AK177" s="138">
        <f t="shared" si="29"/>
        <v>366.62468528364013</v>
      </c>
      <c r="AL177" s="138" t="str">
        <f t="shared" si="29"/>
        <v/>
      </c>
      <c r="AM177" s="138" t="str">
        <f t="shared" si="29"/>
        <v/>
      </c>
      <c r="AN177" s="138" t="str">
        <f t="shared" si="29"/>
        <v/>
      </c>
      <c r="AO177" s="138" t="str">
        <f t="shared" si="29"/>
        <v/>
      </c>
      <c r="AP177" s="138" t="str">
        <f t="shared" si="29"/>
        <v/>
      </c>
      <c r="AQ177" s="138" t="str">
        <f t="shared" si="29"/>
        <v/>
      </c>
      <c r="AR177" s="138" t="str">
        <f t="shared" si="29"/>
        <v/>
      </c>
      <c r="AS177" s="138" t="str">
        <f t="shared" si="29"/>
        <v/>
      </c>
      <c r="AT177" s="138" t="str">
        <f t="shared" si="29"/>
        <v/>
      </c>
      <c r="AU177" s="138" t="str">
        <f t="shared" si="29"/>
        <v/>
      </c>
      <c r="AV177" s="138" t="str">
        <f t="shared" si="29"/>
        <v/>
      </c>
      <c r="AW177" s="138" t="str">
        <f t="shared" si="29"/>
        <v/>
      </c>
      <c r="AX177" s="138" t="str">
        <f t="shared" si="29"/>
        <v/>
      </c>
      <c r="AY177" s="138" t="str">
        <f t="shared" si="29"/>
        <v/>
      </c>
      <c r="AZ177" s="138" t="str">
        <f t="shared" si="29"/>
        <v/>
      </c>
      <c r="BA177" s="138" t="str">
        <f t="shared" si="29"/>
        <v/>
      </c>
    </row>
    <row r="178" spans="1:16114" ht="21.75" customHeight="1" thickBot="1" x14ac:dyDescent="0.3">
      <c r="A178" s="70">
        <v>1</v>
      </c>
      <c r="B178" s="184" t="s">
        <v>203</v>
      </c>
      <c r="C178" s="185"/>
      <c r="D178" s="186"/>
      <c r="E178" s="187" t="s">
        <v>51</v>
      </c>
      <c r="F178" s="188"/>
      <c r="G178" s="188">
        <v>850</v>
      </c>
      <c r="H178" s="188">
        <v>850</v>
      </c>
      <c r="I178" s="76">
        <v>850</v>
      </c>
      <c r="J178" s="76">
        <v>850</v>
      </c>
      <c r="K178" s="76">
        <v>850</v>
      </c>
      <c r="L178" s="192">
        <v>850</v>
      </c>
      <c r="M178" s="192">
        <v>850</v>
      </c>
      <c r="N178" s="192">
        <v>850</v>
      </c>
      <c r="O178" s="192">
        <v>850</v>
      </c>
      <c r="P178" s="192">
        <v>850</v>
      </c>
      <c r="Q178" s="192">
        <v>850</v>
      </c>
      <c r="R178" s="192">
        <v>850</v>
      </c>
      <c r="S178" s="192">
        <v>850</v>
      </c>
      <c r="T178" s="192">
        <v>850</v>
      </c>
      <c r="U178" s="192">
        <v>850</v>
      </c>
      <c r="V178" s="188">
        <v>850</v>
      </c>
      <c r="W178" s="192">
        <v>850</v>
      </c>
      <c r="X178" s="192">
        <v>850</v>
      </c>
      <c r="Y178" s="192">
        <v>850</v>
      </c>
      <c r="Z178" s="192">
        <v>850</v>
      </c>
      <c r="AA178" s="192">
        <v>850</v>
      </c>
      <c r="AB178" s="192">
        <v>850</v>
      </c>
      <c r="AC178" s="192">
        <v>850</v>
      </c>
      <c r="AD178" s="192">
        <v>850</v>
      </c>
      <c r="AE178" s="188">
        <v>850</v>
      </c>
      <c r="AF178" s="189">
        <v>850</v>
      </c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  <c r="HW178" s="22"/>
      <c r="HX178" s="22"/>
      <c r="HY178" s="22"/>
      <c r="HZ178" s="22"/>
      <c r="IA178" s="22"/>
      <c r="IB178" s="22"/>
      <c r="IC178" s="22"/>
      <c r="ID178" s="22"/>
      <c r="IE178" s="22"/>
      <c r="IF178" s="22"/>
      <c r="IG178" s="22"/>
      <c r="IH178" s="22"/>
      <c r="II178" s="22"/>
      <c r="IJ178" s="22"/>
      <c r="IK178" s="22"/>
      <c r="IL178" s="22"/>
      <c r="IM178" s="22"/>
      <c r="IN178" s="22"/>
      <c r="IO178" s="22"/>
      <c r="IP178" s="22"/>
      <c r="IQ178" s="22"/>
      <c r="IR178" s="22"/>
      <c r="IS178" s="22"/>
      <c r="IT178" s="22"/>
      <c r="IU178" s="22"/>
      <c r="IV178" s="22"/>
      <c r="IW178" s="22"/>
      <c r="IX178" s="22"/>
      <c r="IY178" s="22"/>
      <c r="IZ178" s="22"/>
      <c r="JA178" s="22"/>
      <c r="JB178" s="22"/>
      <c r="JC178" s="22"/>
      <c r="JD178" s="22"/>
      <c r="JE178" s="22"/>
      <c r="JF178" s="22"/>
      <c r="JG178" s="22"/>
      <c r="JH178" s="22"/>
      <c r="JI178" s="22"/>
      <c r="JJ178" s="22"/>
      <c r="JK178" s="22"/>
      <c r="JL178" s="22"/>
      <c r="JM178" s="22"/>
      <c r="JN178" s="22"/>
      <c r="JO178" s="22"/>
      <c r="JP178" s="22"/>
      <c r="JQ178" s="22"/>
      <c r="JR178" s="22"/>
      <c r="JS178" s="22"/>
      <c r="JT178" s="22"/>
      <c r="JU178" s="22"/>
      <c r="JV178" s="22"/>
      <c r="JW178" s="22"/>
      <c r="JX178" s="22"/>
      <c r="JY178" s="22"/>
      <c r="JZ178" s="22"/>
      <c r="KA178" s="22"/>
      <c r="KB178" s="22"/>
      <c r="KC178" s="22"/>
      <c r="KD178" s="22"/>
      <c r="KE178" s="22"/>
      <c r="KF178" s="22"/>
      <c r="KG178" s="22"/>
      <c r="KH178" s="22"/>
      <c r="KI178" s="22"/>
      <c r="KJ178" s="22"/>
      <c r="KK178" s="22"/>
      <c r="KL178" s="22"/>
      <c r="KM178" s="22"/>
      <c r="KN178" s="22"/>
      <c r="KO178" s="22"/>
      <c r="KP178" s="22"/>
      <c r="KQ178" s="22"/>
      <c r="KR178" s="22"/>
      <c r="KS178" s="22"/>
      <c r="KT178" s="22"/>
      <c r="KU178" s="22"/>
      <c r="KV178" s="22"/>
      <c r="KW178" s="22"/>
      <c r="KX178" s="22"/>
      <c r="KY178" s="22"/>
      <c r="KZ178" s="22"/>
      <c r="LA178" s="22"/>
      <c r="LB178" s="22"/>
      <c r="LC178" s="22"/>
      <c r="LD178" s="22"/>
      <c r="LE178" s="22"/>
      <c r="LF178" s="22"/>
      <c r="LG178" s="22"/>
      <c r="LH178" s="22"/>
      <c r="LI178" s="22"/>
      <c r="LJ178" s="22"/>
      <c r="LK178" s="22"/>
      <c r="LL178" s="22"/>
      <c r="LM178" s="22"/>
      <c r="LN178" s="22"/>
      <c r="LO178" s="22"/>
      <c r="LP178" s="22"/>
      <c r="LQ178" s="22"/>
      <c r="LR178" s="22"/>
      <c r="LS178" s="22"/>
      <c r="LT178" s="22"/>
      <c r="LU178" s="22"/>
      <c r="LV178" s="22"/>
      <c r="LW178" s="22"/>
      <c r="LX178" s="22"/>
      <c r="LY178" s="22"/>
      <c r="LZ178" s="22"/>
      <c r="MA178" s="22"/>
      <c r="MB178" s="22"/>
      <c r="MC178" s="22"/>
      <c r="MD178" s="22"/>
      <c r="ME178" s="22"/>
      <c r="MF178" s="22"/>
      <c r="MG178" s="22"/>
      <c r="MH178" s="22"/>
      <c r="MI178" s="22"/>
      <c r="MJ178" s="22"/>
      <c r="MK178" s="22"/>
      <c r="ML178" s="22"/>
      <c r="MM178" s="22"/>
      <c r="MN178" s="22"/>
      <c r="MO178" s="22"/>
      <c r="MP178" s="22"/>
      <c r="MQ178" s="22"/>
      <c r="MR178" s="22"/>
      <c r="MS178" s="22"/>
      <c r="MT178" s="22"/>
      <c r="MU178" s="22"/>
      <c r="MV178" s="22"/>
      <c r="MW178" s="22"/>
      <c r="MX178" s="22"/>
      <c r="MY178" s="22"/>
      <c r="MZ178" s="22"/>
      <c r="NA178" s="22"/>
      <c r="NB178" s="22"/>
      <c r="NC178" s="22"/>
      <c r="ND178" s="22"/>
      <c r="NE178" s="22"/>
      <c r="NF178" s="22"/>
      <c r="NG178" s="22"/>
      <c r="NH178" s="22"/>
      <c r="NI178" s="22"/>
      <c r="NJ178" s="22"/>
      <c r="NK178" s="22"/>
      <c r="NL178" s="22"/>
      <c r="NM178" s="22"/>
      <c r="NN178" s="22"/>
      <c r="NO178" s="22"/>
      <c r="NP178" s="22"/>
      <c r="NQ178" s="22"/>
      <c r="NR178" s="22"/>
      <c r="NS178" s="22"/>
      <c r="NT178" s="22"/>
      <c r="NU178" s="22"/>
      <c r="NV178" s="22"/>
      <c r="NW178" s="22"/>
      <c r="NX178" s="22"/>
      <c r="NY178" s="22"/>
      <c r="NZ178" s="22"/>
      <c r="OA178" s="22"/>
      <c r="OB178" s="22"/>
      <c r="OC178" s="22"/>
      <c r="OD178" s="22"/>
      <c r="OE178" s="22"/>
      <c r="OF178" s="22"/>
      <c r="OG178" s="22"/>
      <c r="OH178" s="22"/>
      <c r="OI178" s="22"/>
      <c r="OJ178" s="22"/>
      <c r="OK178" s="22"/>
      <c r="OL178" s="22"/>
      <c r="OM178" s="22"/>
      <c r="ON178" s="22"/>
      <c r="OO178" s="22"/>
      <c r="OP178" s="22"/>
      <c r="OQ178" s="22"/>
      <c r="OR178" s="22"/>
      <c r="OS178" s="22"/>
      <c r="OT178" s="22"/>
      <c r="OU178" s="22"/>
      <c r="OV178" s="22"/>
      <c r="OW178" s="22"/>
      <c r="OX178" s="22"/>
      <c r="OY178" s="22"/>
      <c r="OZ178" s="22"/>
      <c r="PA178" s="22"/>
      <c r="PB178" s="22"/>
      <c r="PC178" s="22"/>
      <c r="PD178" s="22"/>
      <c r="PE178" s="22"/>
      <c r="PF178" s="22"/>
      <c r="PG178" s="22"/>
      <c r="PH178" s="22"/>
      <c r="PI178" s="22"/>
      <c r="PJ178" s="22"/>
      <c r="PK178" s="22"/>
      <c r="PL178" s="22"/>
      <c r="PM178" s="22"/>
      <c r="PN178" s="22"/>
      <c r="PO178" s="22"/>
      <c r="PP178" s="22"/>
      <c r="PQ178" s="22"/>
      <c r="PR178" s="22"/>
      <c r="PS178" s="22"/>
      <c r="PT178" s="22"/>
      <c r="PU178" s="22"/>
      <c r="PV178" s="22"/>
      <c r="PW178" s="22"/>
      <c r="PX178" s="22"/>
      <c r="PY178" s="22"/>
      <c r="PZ178" s="22"/>
      <c r="QA178" s="22"/>
      <c r="QB178" s="22"/>
      <c r="QC178" s="22"/>
      <c r="QD178" s="22"/>
      <c r="QE178" s="22"/>
      <c r="QF178" s="22"/>
      <c r="QG178" s="22"/>
      <c r="QH178" s="22"/>
      <c r="QI178" s="22"/>
      <c r="QJ178" s="22"/>
      <c r="QK178" s="22"/>
      <c r="QL178" s="22"/>
      <c r="QM178" s="22"/>
      <c r="QN178" s="22"/>
      <c r="QO178" s="22"/>
      <c r="QP178" s="22"/>
      <c r="QQ178" s="22"/>
      <c r="QR178" s="22"/>
      <c r="QS178" s="22"/>
      <c r="QT178" s="22"/>
      <c r="QU178" s="22"/>
      <c r="QV178" s="22"/>
      <c r="QW178" s="22"/>
      <c r="QX178" s="22"/>
      <c r="QY178" s="22"/>
      <c r="QZ178" s="22"/>
      <c r="RA178" s="22"/>
      <c r="RB178" s="22"/>
      <c r="RC178" s="22"/>
      <c r="RD178" s="22"/>
      <c r="RE178" s="22"/>
      <c r="RF178" s="22"/>
      <c r="RG178" s="22"/>
      <c r="RH178" s="22"/>
      <c r="RI178" s="22"/>
      <c r="RJ178" s="22"/>
      <c r="RK178" s="22"/>
      <c r="RL178" s="22"/>
      <c r="RM178" s="22"/>
      <c r="RN178" s="22"/>
      <c r="RO178" s="22"/>
      <c r="RP178" s="22"/>
      <c r="RQ178" s="22"/>
      <c r="RR178" s="22"/>
      <c r="RS178" s="22"/>
      <c r="RT178" s="22"/>
      <c r="RU178" s="22"/>
      <c r="RV178" s="22"/>
      <c r="RW178" s="22"/>
      <c r="RX178" s="22"/>
      <c r="RY178" s="22"/>
      <c r="RZ178" s="22"/>
      <c r="SA178" s="22"/>
      <c r="SB178" s="22"/>
      <c r="SC178" s="22"/>
      <c r="SD178" s="22"/>
      <c r="SE178" s="22"/>
      <c r="SF178" s="22"/>
      <c r="SG178" s="22"/>
      <c r="SH178" s="22"/>
      <c r="SI178" s="22"/>
      <c r="SJ178" s="22"/>
      <c r="SK178" s="22"/>
      <c r="SL178" s="22"/>
      <c r="SM178" s="22"/>
      <c r="SN178" s="22"/>
      <c r="SO178" s="22"/>
      <c r="SP178" s="22"/>
      <c r="SQ178" s="22"/>
      <c r="SR178" s="22"/>
      <c r="SS178" s="22"/>
      <c r="ST178" s="22"/>
      <c r="SU178" s="22"/>
      <c r="SV178" s="22"/>
      <c r="SW178" s="22"/>
      <c r="SX178" s="22"/>
      <c r="SY178" s="22"/>
      <c r="SZ178" s="22"/>
      <c r="TA178" s="22"/>
      <c r="TB178" s="22"/>
      <c r="TC178" s="22"/>
      <c r="TD178" s="22"/>
      <c r="TE178" s="22"/>
      <c r="TF178" s="22"/>
      <c r="TG178" s="22"/>
      <c r="TH178" s="22"/>
      <c r="TI178" s="22"/>
      <c r="TJ178" s="22"/>
      <c r="TK178" s="22"/>
      <c r="TL178" s="22"/>
      <c r="TM178" s="22"/>
      <c r="TN178" s="22"/>
      <c r="TO178" s="22"/>
      <c r="TP178" s="22"/>
      <c r="TQ178" s="22"/>
      <c r="TR178" s="22"/>
      <c r="TS178" s="22"/>
      <c r="TT178" s="22"/>
      <c r="TU178" s="22"/>
      <c r="TV178" s="22"/>
      <c r="TW178" s="22"/>
      <c r="TX178" s="22"/>
      <c r="TY178" s="22"/>
      <c r="TZ178" s="22"/>
      <c r="UA178" s="22"/>
      <c r="UB178" s="22"/>
      <c r="UC178" s="22"/>
      <c r="UD178" s="22"/>
      <c r="UE178" s="22"/>
      <c r="UF178" s="22"/>
      <c r="UG178" s="22"/>
      <c r="UH178" s="22"/>
      <c r="UI178" s="22"/>
      <c r="UJ178" s="22"/>
      <c r="UK178" s="22"/>
      <c r="UL178" s="22"/>
      <c r="UM178" s="22"/>
      <c r="UN178" s="22"/>
      <c r="UO178" s="22"/>
      <c r="UP178" s="22"/>
      <c r="UQ178" s="22"/>
      <c r="UR178" s="22"/>
      <c r="US178" s="22"/>
      <c r="UT178" s="22"/>
      <c r="UU178" s="22"/>
      <c r="UV178" s="22"/>
      <c r="UW178" s="22"/>
      <c r="UX178" s="22"/>
      <c r="UY178" s="22"/>
      <c r="UZ178" s="22"/>
      <c r="VA178" s="22"/>
      <c r="VB178" s="22"/>
      <c r="VC178" s="22"/>
      <c r="VD178" s="22"/>
      <c r="VE178" s="22"/>
      <c r="VF178" s="22"/>
      <c r="VG178" s="22"/>
      <c r="VH178" s="22"/>
      <c r="VI178" s="22"/>
      <c r="VJ178" s="22"/>
      <c r="VK178" s="22"/>
      <c r="VL178" s="22"/>
      <c r="VM178" s="22"/>
      <c r="VN178" s="22"/>
      <c r="VO178" s="22"/>
      <c r="VP178" s="22"/>
      <c r="VQ178" s="22"/>
      <c r="VR178" s="22"/>
      <c r="VS178" s="22"/>
      <c r="VT178" s="22"/>
      <c r="VU178" s="22"/>
      <c r="VV178" s="22"/>
      <c r="VW178" s="22"/>
      <c r="VX178" s="22"/>
      <c r="VY178" s="22"/>
      <c r="VZ178" s="22"/>
      <c r="WA178" s="22"/>
      <c r="WB178" s="22"/>
      <c r="WC178" s="22"/>
      <c r="WD178" s="22"/>
      <c r="WE178" s="22"/>
      <c r="WF178" s="22"/>
      <c r="WG178" s="22"/>
      <c r="WH178" s="22"/>
      <c r="WI178" s="22"/>
      <c r="WJ178" s="22"/>
      <c r="WK178" s="22"/>
      <c r="WL178" s="22"/>
      <c r="WM178" s="22"/>
      <c r="WN178" s="22"/>
      <c r="WO178" s="22"/>
      <c r="WP178" s="22"/>
      <c r="WQ178" s="22"/>
      <c r="WR178" s="22"/>
      <c r="WS178" s="22"/>
      <c r="WT178" s="22"/>
      <c r="WU178" s="22"/>
      <c r="WV178" s="22"/>
      <c r="WW178" s="22"/>
      <c r="WX178" s="22"/>
      <c r="WY178" s="22"/>
      <c r="WZ178" s="22"/>
      <c r="XA178" s="22"/>
      <c r="XB178" s="22"/>
      <c r="XC178" s="22"/>
      <c r="XD178" s="22"/>
      <c r="XE178" s="22"/>
      <c r="XF178" s="22"/>
      <c r="XG178" s="22"/>
      <c r="XH178" s="22"/>
      <c r="XI178" s="22"/>
      <c r="XJ178" s="22"/>
      <c r="XK178" s="22"/>
      <c r="XL178" s="22"/>
      <c r="XM178" s="22"/>
      <c r="XN178" s="22"/>
      <c r="XO178" s="22"/>
      <c r="XP178" s="22"/>
      <c r="XQ178" s="22"/>
      <c r="XR178" s="22"/>
      <c r="XS178" s="22"/>
      <c r="XT178" s="22"/>
      <c r="XU178" s="22"/>
      <c r="XV178" s="22"/>
      <c r="XW178" s="22"/>
      <c r="XX178" s="22"/>
      <c r="XY178" s="22"/>
      <c r="XZ178" s="22"/>
      <c r="YA178" s="22"/>
      <c r="YB178" s="22"/>
      <c r="YC178" s="22"/>
      <c r="YD178" s="22"/>
      <c r="YE178" s="22"/>
      <c r="YF178" s="22"/>
      <c r="YG178" s="22"/>
      <c r="YH178" s="22"/>
      <c r="YI178" s="22"/>
      <c r="YJ178" s="22"/>
      <c r="YK178" s="22"/>
      <c r="YL178" s="22"/>
      <c r="YM178" s="22"/>
      <c r="YN178" s="22"/>
      <c r="YO178" s="22"/>
      <c r="YP178" s="22"/>
      <c r="YQ178" s="22"/>
      <c r="YR178" s="22"/>
      <c r="YS178" s="22"/>
      <c r="YT178" s="22"/>
      <c r="YU178" s="22"/>
      <c r="YV178" s="22"/>
      <c r="YW178" s="22"/>
      <c r="YX178" s="22"/>
      <c r="YY178" s="22"/>
      <c r="YZ178" s="22"/>
      <c r="ZA178" s="22"/>
      <c r="ZB178" s="22"/>
      <c r="ZC178" s="22"/>
      <c r="ZD178" s="22"/>
      <c r="ZE178" s="22"/>
      <c r="ZF178" s="22"/>
      <c r="ZG178" s="22"/>
      <c r="ZH178" s="22"/>
      <c r="ZI178" s="22"/>
      <c r="ZJ178" s="22"/>
      <c r="ZK178" s="22"/>
      <c r="ZL178" s="22"/>
      <c r="ZM178" s="22"/>
      <c r="ZN178" s="22"/>
      <c r="ZO178" s="22"/>
      <c r="ZP178" s="22"/>
      <c r="ZQ178" s="22"/>
      <c r="ZR178" s="22"/>
      <c r="ZS178" s="22"/>
      <c r="ZT178" s="22"/>
      <c r="ZU178" s="22"/>
      <c r="ZV178" s="22"/>
      <c r="ZW178" s="22"/>
      <c r="ZX178" s="22"/>
      <c r="ZY178" s="22"/>
      <c r="ZZ178" s="22"/>
      <c r="AAA178" s="22"/>
      <c r="AAB178" s="22"/>
      <c r="AAC178" s="22"/>
      <c r="AAD178" s="22"/>
      <c r="AAE178" s="22"/>
      <c r="AAF178" s="22"/>
      <c r="AAG178" s="22"/>
      <c r="AAH178" s="22"/>
      <c r="AAI178" s="22"/>
      <c r="AAJ178" s="22"/>
      <c r="AAK178" s="22"/>
      <c r="AAL178" s="22"/>
      <c r="AAM178" s="22"/>
      <c r="AAN178" s="22"/>
      <c r="AAO178" s="22"/>
      <c r="AAP178" s="22"/>
      <c r="AAQ178" s="22"/>
      <c r="AAR178" s="22"/>
      <c r="AAS178" s="22"/>
      <c r="AAT178" s="22"/>
      <c r="AAU178" s="22"/>
      <c r="AAV178" s="22"/>
      <c r="AAW178" s="22"/>
      <c r="AAX178" s="22"/>
      <c r="AAY178" s="22"/>
      <c r="AAZ178" s="22"/>
      <c r="ABA178" s="22"/>
      <c r="ABB178" s="22"/>
      <c r="ABC178" s="22"/>
      <c r="ABD178" s="22"/>
      <c r="ABE178" s="22"/>
      <c r="ABF178" s="22"/>
      <c r="ABG178" s="22"/>
      <c r="ABH178" s="22"/>
      <c r="ABI178" s="22"/>
      <c r="ABJ178" s="22"/>
      <c r="ABK178" s="22"/>
      <c r="ABL178" s="22"/>
      <c r="ABM178" s="22"/>
      <c r="ABN178" s="22"/>
      <c r="ABO178" s="22"/>
      <c r="ABP178" s="22"/>
      <c r="ABQ178" s="22"/>
      <c r="ABR178" s="22"/>
      <c r="ABS178" s="22"/>
      <c r="ABT178" s="22"/>
      <c r="ABU178" s="22"/>
      <c r="ABV178" s="22"/>
      <c r="ABW178" s="22"/>
      <c r="ABX178" s="22"/>
      <c r="ABY178" s="22"/>
      <c r="ABZ178" s="22"/>
      <c r="ACA178" s="22"/>
      <c r="ACB178" s="22"/>
      <c r="ACC178" s="22"/>
      <c r="ACD178" s="22"/>
      <c r="ACE178" s="22"/>
      <c r="ACF178" s="22"/>
      <c r="ACG178" s="22"/>
      <c r="ACH178" s="22"/>
      <c r="ACI178" s="22"/>
      <c r="ACJ178" s="22"/>
      <c r="ACK178" s="22"/>
      <c r="ACL178" s="22"/>
      <c r="ACM178" s="22"/>
      <c r="ACN178" s="22"/>
      <c r="ACO178" s="22"/>
      <c r="ACP178" s="22"/>
      <c r="ACQ178" s="22"/>
      <c r="ACR178" s="22"/>
      <c r="ACS178" s="22"/>
      <c r="ACT178" s="22"/>
      <c r="ACU178" s="22"/>
      <c r="ACV178" s="22"/>
      <c r="ACW178" s="22"/>
      <c r="ACX178" s="22"/>
      <c r="ACY178" s="22"/>
      <c r="ACZ178" s="22"/>
      <c r="ADA178" s="22"/>
      <c r="ADB178" s="22"/>
      <c r="ADC178" s="22"/>
      <c r="ADD178" s="22"/>
      <c r="ADE178" s="22"/>
      <c r="ADF178" s="22"/>
      <c r="ADG178" s="22"/>
      <c r="ADH178" s="22"/>
      <c r="ADI178" s="22"/>
      <c r="ADJ178" s="22"/>
      <c r="ADK178" s="22"/>
      <c r="ADL178" s="22"/>
      <c r="ADM178" s="22"/>
      <c r="ADN178" s="22"/>
      <c r="ADO178" s="22"/>
      <c r="ADP178" s="22"/>
      <c r="ADQ178" s="22"/>
      <c r="ADR178" s="22"/>
      <c r="ADS178" s="22"/>
      <c r="ADT178" s="22"/>
      <c r="ADU178" s="22"/>
      <c r="ADV178" s="22"/>
      <c r="ADW178" s="22"/>
      <c r="ADX178" s="22"/>
      <c r="ADY178" s="22"/>
      <c r="ADZ178" s="22"/>
      <c r="AEA178" s="22"/>
      <c r="AEB178" s="22"/>
      <c r="AEC178" s="22"/>
      <c r="AED178" s="22"/>
      <c r="AEE178" s="22"/>
      <c r="AEF178" s="22"/>
      <c r="AEG178" s="22"/>
      <c r="AEH178" s="22"/>
      <c r="AEI178" s="22"/>
      <c r="AEJ178" s="22"/>
      <c r="AEK178" s="22"/>
      <c r="AEL178" s="22"/>
      <c r="AEM178" s="22"/>
      <c r="AEN178" s="22"/>
      <c r="AEO178" s="22"/>
      <c r="AEP178" s="22"/>
      <c r="AEQ178" s="22"/>
      <c r="AER178" s="22"/>
      <c r="AES178" s="22"/>
      <c r="AET178" s="22"/>
      <c r="AEU178" s="22"/>
      <c r="AEV178" s="22"/>
      <c r="AEW178" s="22"/>
      <c r="AEX178" s="22"/>
      <c r="AEY178" s="22"/>
      <c r="AEZ178" s="22"/>
      <c r="AFA178" s="22"/>
      <c r="AFB178" s="22"/>
      <c r="AFC178" s="22"/>
      <c r="AFD178" s="22"/>
      <c r="AFE178" s="22"/>
      <c r="AFF178" s="22"/>
      <c r="AFG178" s="22"/>
      <c r="AFH178" s="22"/>
      <c r="AFI178" s="22"/>
      <c r="AFJ178" s="22"/>
      <c r="AFK178" s="22"/>
      <c r="AFL178" s="22"/>
      <c r="AFM178" s="22"/>
      <c r="AFN178" s="22"/>
      <c r="AFO178" s="22"/>
      <c r="AFP178" s="22"/>
      <c r="AFQ178" s="22"/>
      <c r="AFR178" s="22"/>
      <c r="AFS178" s="22"/>
      <c r="AFT178" s="22"/>
      <c r="AFU178" s="22"/>
      <c r="AFV178" s="22"/>
      <c r="AFW178" s="22"/>
      <c r="AFX178" s="22"/>
      <c r="AFY178" s="22"/>
      <c r="AFZ178" s="22"/>
      <c r="AGA178" s="22"/>
      <c r="AGB178" s="22"/>
      <c r="AGC178" s="22"/>
      <c r="AGD178" s="22"/>
      <c r="AGE178" s="22"/>
      <c r="AGF178" s="22"/>
      <c r="AGG178" s="22"/>
      <c r="AGH178" s="22"/>
      <c r="AGI178" s="22"/>
      <c r="AGJ178" s="22"/>
      <c r="AGK178" s="22"/>
      <c r="AGL178" s="22"/>
      <c r="AGM178" s="22"/>
      <c r="AGN178" s="22"/>
      <c r="AGO178" s="22"/>
      <c r="AGP178" s="22"/>
      <c r="AGQ178" s="22"/>
      <c r="AGR178" s="22"/>
      <c r="AGS178" s="22"/>
      <c r="AGT178" s="22"/>
      <c r="AGU178" s="22"/>
      <c r="AGV178" s="22"/>
      <c r="AGW178" s="22"/>
      <c r="AGX178" s="22"/>
      <c r="AGY178" s="22"/>
      <c r="AGZ178" s="22"/>
      <c r="AHA178" s="22"/>
      <c r="AHB178" s="22"/>
      <c r="AHC178" s="22"/>
      <c r="AHD178" s="22"/>
      <c r="AHE178" s="22"/>
      <c r="AHF178" s="22"/>
      <c r="AHG178" s="22"/>
      <c r="AHH178" s="22"/>
      <c r="AHI178" s="22"/>
      <c r="AHJ178" s="22"/>
      <c r="AHK178" s="22"/>
      <c r="AHL178" s="22"/>
      <c r="AHM178" s="22"/>
      <c r="AHN178" s="22"/>
      <c r="AHO178" s="22"/>
      <c r="AHP178" s="22"/>
      <c r="AHQ178" s="22"/>
      <c r="AHR178" s="22"/>
      <c r="AHS178" s="22"/>
      <c r="AHT178" s="22"/>
      <c r="AHU178" s="22"/>
      <c r="AHV178" s="22"/>
      <c r="AHW178" s="22"/>
      <c r="AHX178" s="22"/>
      <c r="AHY178" s="22"/>
      <c r="AHZ178" s="22"/>
      <c r="AIA178" s="22"/>
      <c r="AIB178" s="22"/>
      <c r="AIC178" s="22"/>
      <c r="AID178" s="22"/>
      <c r="AIE178" s="22"/>
      <c r="AIF178" s="22"/>
      <c r="AIG178" s="22"/>
      <c r="AIH178" s="22"/>
      <c r="AII178" s="22"/>
      <c r="AIJ178" s="22"/>
      <c r="AIK178" s="22"/>
      <c r="AIL178" s="22"/>
      <c r="AIM178" s="22"/>
      <c r="AIN178" s="22"/>
      <c r="AIO178" s="22"/>
      <c r="AIP178" s="22"/>
      <c r="AIQ178" s="22"/>
      <c r="AIR178" s="22"/>
      <c r="AIS178" s="22"/>
      <c r="AIT178" s="22"/>
      <c r="AIU178" s="22"/>
      <c r="AIV178" s="22"/>
      <c r="AIW178" s="22"/>
      <c r="AIX178" s="22"/>
      <c r="AIY178" s="22"/>
      <c r="AIZ178" s="22"/>
      <c r="AJA178" s="22"/>
      <c r="AJB178" s="22"/>
      <c r="AJC178" s="22"/>
      <c r="AJD178" s="22"/>
      <c r="AJE178" s="22"/>
      <c r="AJF178" s="22"/>
      <c r="AJG178" s="22"/>
      <c r="AJH178" s="22"/>
      <c r="AJI178" s="22"/>
      <c r="AJJ178" s="22"/>
      <c r="AJK178" s="22"/>
      <c r="AJL178" s="22"/>
      <c r="AJM178" s="22"/>
      <c r="AJN178" s="22"/>
      <c r="AJO178" s="22"/>
      <c r="AJP178" s="22"/>
      <c r="AJQ178" s="22"/>
      <c r="AJR178" s="22"/>
      <c r="AJS178" s="22"/>
      <c r="AJT178" s="22"/>
      <c r="AJU178" s="22"/>
      <c r="AJV178" s="22"/>
      <c r="AJW178" s="22"/>
      <c r="AJX178" s="22"/>
      <c r="AJY178" s="22"/>
      <c r="AJZ178" s="22"/>
      <c r="AKA178" s="22"/>
      <c r="AKB178" s="22"/>
      <c r="AKC178" s="22"/>
      <c r="AKD178" s="22"/>
      <c r="AKE178" s="22"/>
      <c r="AKF178" s="22"/>
      <c r="AKG178" s="22"/>
      <c r="AKH178" s="22"/>
      <c r="AKI178" s="22"/>
      <c r="AKJ178" s="22"/>
      <c r="AKK178" s="22"/>
      <c r="AKL178" s="22"/>
      <c r="AKM178" s="22"/>
      <c r="AKN178" s="22"/>
      <c r="AKO178" s="22"/>
      <c r="AKP178" s="22"/>
      <c r="AKQ178" s="22"/>
      <c r="AKR178" s="22"/>
      <c r="AKS178" s="22"/>
      <c r="AKT178" s="22"/>
      <c r="AKU178" s="22"/>
      <c r="AKV178" s="22"/>
      <c r="AKW178" s="22"/>
      <c r="AKX178" s="22"/>
      <c r="AKY178" s="22"/>
      <c r="AKZ178" s="22"/>
      <c r="ALA178" s="22"/>
      <c r="ALB178" s="22"/>
      <c r="ALC178" s="22"/>
      <c r="ALD178" s="22"/>
      <c r="ALE178" s="22"/>
      <c r="ALF178" s="22"/>
      <c r="ALG178" s="22"/>
      <c r="ALH178" s="22"/>
      <c r="ALI178" s="22"/>
      <c r="ALJ178" s="22"/>
      <c r="ALK178" s="22"/>
      <c r="ALL178" s="22"/>
      <c r="ALM178" s="22"/>
      <c r="ALN178" s="22"/>
      <c r="ALO178" s="22"/>
      <c r="ALP178" s="22"/>
      <c r="ALQ178" s="22"/>
      <c r="ALR178" s="22"/>
      <c r="ALS178" s="22"/>
      <c r="ALT178" s="22"/>
      <c r="ALU178" s="22"/>
      <c r="ALV178" s="22"/>
      <c r="ALW178" s="22"/>
      <c r="ALX178" s="22"/>
      <c r="ALY178" s="22"/>
      <c r="ALZ178" s="22"/>
      <c r="AMA178" s="22"/>
      <c r="AMB178" s="22"/>
      <c r="AMC178" s="22"/>
      <c r="AMD178" s="22"/>
      <c r="AME178" s="22"/>
      <c r="AMF178" s="22"/>
      <c r="AMG178" s="22"/>
      <c r="AMH178" s="22"/>
      <c r="AMI178" s="22"/>
      <c r="AMJ178" s="22"/>
      <c r="AMK178" s="22"/>
      <c r="AML178" s="22"/>
      <c r="AMM178" s="22"/>
      <c r="AMN178" s="22"/>
      <c r="AMO178" s="22"/>
      <c r="AMP178" s="22"/>
      <c r="AMQ178" s="22"/>
      <c r="AMR178" s="22"/>
      <c r="AMS178" s="22"/>
      <c r="AMT178" s="22"/>
      <c r="AMU178" s="22"/>
      <c r="AMV178" s="22"/>
      <c r="AMW178" s="22"/>
      <c r="AMX178" s="22"/>
      <c r="AMY178" s="22"/>
      <c r="AMZ178" s="22"/>
      <c r="ANA178" s="22"/>
      <c r="ANB178" s="22"/>
      <c r="ANC178" s="22"/>
      <c r="AND178" s="22"/>
      <c r="ANE178" s="22"/>
      <c r="ANF178" s="22"/>
      <c r="ANG178" s="22"/>
      <c r="ANH178" s="22"/>
      <c r="ANI178" s="22"/>
      <c r="ANJ178" s="22"/>
      <c r="ANK178" s="22"/>
      <c r="ANL178" s="22"/>
      <c r="ANM178" s="22"/>
      <c r="ANN178" s="22"/>
      <c r="ANO178" s="22"/>
      <c r="ANP178" s="22"/>
      <c r="ANQ178" s="22"/>
      <c r="ANR178" s="22"/>
      <c r="ANS178" s="22"/>
      <c r="ANT178" s="22"/>
      <c r="ANU178" s="22"/>
      <c r="ANV178" s="22"/>
      <c r="ANW178" s="22"/>
      <c r="ANX178" s="22"/>
      <c r="ANY178" s="22"/>
      <c r="ANZ178" s="22"/>
      <c r="AOA178" s="22"/>
      <c r="AOB178" s="22"/>
      <c r="AOC178" s="22"/>
      <c r="AOD178" s="22"/>
      <c r="AOE178" s="22"/>
      <c r="AOF178" s="22"/>
      <c r="AOG178" s="22"/>
      <c r="AOH178" s="22"/>
      <c r="AOI178" s="22"/>
      <c r="AOJ178" s="22"/>
      <c r="AOK178" s="22"/>
      <c r="AOL178" s="22"/>
      <c r="AOM178" s="22"/>
      <c r="AON178" s="22"/>
      <c r="AOO178" s="22"/>
      <c r="AOP178" s="22"/>
      <c r="AOQ178" s="22"/>
      <c r="AOR178" s="22"/>
      <c r="AOS178" s="22"/>
      <c r="AOT178" s="22"/>
      <c r="AOU178" s="22"/>
      <c r="AOV178" s="22"/>
      <c r="AOW178" s="22"/>
      <c r="AOX178" s="22"/>
      <c r="AOY178" s="22"/>
      <c r="AOZ178" s="22"/>
      <c r="APA178" s="22"/>
      <c r="APB178" s="22"/>
      <c r="APC178" s="22"/>
      <c r="APD178" s="22"/>
      <c r="APE178" s="22"/>
      <c r="APF178" s="22"/>
      <c r="APG178" s="22"/>
      <c r="APH178" s="22"/>
      <c r="API178" s="22"/>
      <c r="APJ178" s="22"/>
      <c r="APK178" s="22"/>
      <c r="APL178" s="22"/>
      <c r="APM178" s="22"/>
      <c r="APN178" s="22"/>
      <c r="APO178" s="22"/>
      <c r="APP178" s="22"/>
      <c r="APQ178" s="22"/>
      <c r="APR178" s="22"/>
      <c r="APS178" s="22"/>
      <c r="APT178" s="22"/>
      <c r="APU178" s="22"/>
      <c r="APV178" s="22"/>
      <c r="APW178" s="22"/>
      <c r="APX178" s="22"/>
      <c r="APY178" s="22"/>
      <c r="APZ178" s="22"/>
      <c r="AQA178" s="22"/>
      <c r="AQB178" s="22"/>
      <c r="AQC178" s="22"/>
      <c r="AQD178" s="22"/>
      <c r="AQE178" s="22"/>
      <c r="AQF178" s="22"/>
      <c r="AQG178" s="22"/>
      <c r="AQH178" s="22"/>
      <c r="AQI178" s="22"/>
      <c r="AQJ178" s="22"/>
      <c r="AQK178" s="22"/>
      <c r="AQL178" s="22"/>
      <c r="AQM178" s="22"/>
      <c r="AQN178" s="22"/>
      <c r="AQO178" s="22"/>
      <c r="AQP178" s="22"/>
      <c r="AQQ178" s="22"/>
      <c r="AQR178" s="22"/>
      <c r="AQS178" s="22"/>
      <c r="AQT178" s="22"/>
      <c r="AQU178" s="22"/>
      <c r="AQV178" s="22"/>
      <c r="AQW178" s="22"/>
      <c r="AQX178" s="22"/>
      <c r="AQY178" s="22"/>
      <c r="AQZ178" s="22"/>
      <c r="ARA178" s="22"/>
      <c r="ARB178" s="22"/>
      <c r="ARC178" s="22"/>
      <c r="ARD178" s="22"/>
      <c r="ARE178" s="22"/>
      <c r="ARF178" s="22"/>
      <c r="ARG178" s="22"/>
      <c r="ARH178" s="22"/>
      <c r="ARI178" s="22"/>
      <c r="ARJ178" s="22"/>
      <c r="ARK178" s="22"/>
      <c r="ARL178" s="22"/>
      <c r="ARM178" s="22"/>
      <c r="ARN178" s="22"/>
      <c r="ARO178" s="22"/>
      <c r="ARP178" s="22"/>
      <c r="ARQ178" s="22"/>
      <c r="ARR178" s="22"/>
      <c r="ARS178" s="22"/>
      <c r="ART178" s="22"/>
      <c r="ARU178" s="22"/>
      <c r="ARV178" s="22"/>
      <c r="ARW178" s="22"/>
      <c r="ARX178" s="22"/>
      <c r="ARY178" s="22"/>
      <c r="ARZ178" s="22"/>
      <c r="ASA178" s="22"/>
      <c r="ASB178" s="22"/>
      <c r="ASC178" s="22"/>
      <c r="ASD178" s="22"/>
      <c r="ASE178" s="22"/>
      <c r="ASF178" s="22"/>
      <c r="ASG178" s="22"/>
      <c r="ASH178" s="22"/>
      <c r="ASI178" s="22"/>
      <c r="ASJ178" s="22"/>
      <c r="ASK178" s="22"/>
      <c r="ASL178" s="22"/>
      <c r="ASM178" s="22"/>
      <c r="ASN178" s="22"/>
      <c r="ASO178" s="22"/>
      <c r="ASP178" s="22"/>
      <c r="ASQ178" s="22"/>
      <c r="ASR178" s="22"/>
      <c r="ASS178" s="22"/>
      <c r="AST178" s="22"/>
      <c r="ASU178" s="22"/>
      <c r="ASV178" s="22"/>
      <c r="ASW178" s="22"/>
      <c r="ASX178" s="22"/>
      <c r="ASY178" s="22"/>
      <c r="ASZ178" s="22"/>
      <c r="ATA178" s="22"/>
      <c r="ATB178" s="22"/>
      <c r="ATC178" s="22"/>
      <c r="ATD178" s="22"/>
      <c r="ATE178" s="22"/>
      <c r="ATF178" s="22"/>
      <c r="ATG178" s="22"/>
      <c r="ATH178" s="22"/>
      <c r="ATI178" s="22"/>
      <c r="ATJ178" s="22"/>
      <c r="ATK178" s="22"/>
      <c r="ATL178" s="22"/>
      <c r="ATM178" s="22"/>
      <c r="ATN178" s="22"/>
      <c r="ATO178" s="22"/>
      <c r="ATP178" s="22"/>
      <c r="ATQ178" s="22"/>
      <c r="ATR178" s="22"/>
      <c r="ATS178" s="22"/>
      <c r="ATT178" s="22"/>
      <c r="ATU178" s="22"/>
      <c r="ATV178" s="22"/>
      <c r="ATW178" s="22"/>
      <c r="ATX178" s="22"/>
      <c r="ATY178" s="22"/>
      <c r="ATZ178" s="22"/>
      <c r="AUA178" s="22"/>
      <c r="AUB178" s="22"/>
      <c r="AUC178" s="22"/>
      <c r="AUD178" s="22"/>
      <c r="AUE178" s="22"/>
      <c r="AUF178" s="22"/>
      <c r="AUG178" s="22"/>
      <c r="AUH178" s="22"/>
      <c r="AUI178" s="22"/>
      <c r="AUJ178" s="22"/>
      <c r="AUK178" s="22"/>
      <c r="AUL178" s="22"/>
      <c r="AUM178" s="22"/>
      <c r="AUN178" s="22"/>
      <c r="AUO178" s="22"/>
      <c r="AUP178" s="22"/>
      <c r="AUQ178" s="22"/>
      <c r="AUR178" s="22"/>
      <c r="AUS178" s="22"/>
      <c r="AUT178" s="22"/>
      <c r="AUU178" s="22"/>
      <c r="AUV178" s="22"/>
      <c r="AUW178" s="22"/>
      <c r="AUX178" s="22"/>
      <c r="AUY178" s="22"/>
      <c r="AUZ178" s="22"/>
      <c r="AVA178" s="22"/>
      <c r="AVB178" s="22"/>
      <c r="AVC178" s="22"/>
      <c r="AVD178" s="22"/>
      <c r="AVE178" s="22"/>
      <c r="AVF178" s="22"/>
      <c r="AVG178" s="22"/>
      <c r="AVH178" s="22"/>
      <c r="AVI178" s="22"/>
      <c r="AVJ178" s="22"/>
      <c r="AVK178" s="22"/>
      <c r="AVL178" s="22"/>
      <c r="AVM178" s="22"/>
      <c r="AVN178" s="22"/>
      <c r="AVO178" s="22"/>
      <c r="AVP178" s="22"/>
      <c r="AVQ178" s="22"/>
      <c r="AVR178" s="22"/>
      <c r="AVS178" s="22"/>
      <c r="AVT178" s="22"/>
      <c r="AVU178" s="22"/>
      <c r="AVV178" s="22"/>
      <c r="AVW178" s="22"/>
      <c r="AVX178" s="22"/>
      <c r="AVY178" s="22"/>
      <c r="AVZ178" s="22"/>
      <c r="AWA178" s="22"/>
      <c r="AWB178" s="22"/>
      <c r="AWC178" s="22"/>
      <c r="AWD178" s="22"/>
      <c r="AWE178" s="22"/>
      <c r="AWF178" s="22"/>
      <c r="AWG178" s="22"/>
      <c r="AWH178" s="22"/>
      <c r="AWI178" s="22"/>
      <c r="AWJ178" s="22"/>
      <c r="AWK178" s="22"/>
      <c r="AWL178" s="22"/>
      <c r="AWM178" s="22"/>
      <c r="AWN178" s="22"/>
      <c r="AWO178" s="22"/>
      <c r="AWP178" s="22"/>
      <c r="AWQ178" s="22"/>
      <c r="AWR178" s="22"/>
      <c r="AWS178" s="22"/>
      <c r="AWT178" s="22"/>
      <c r="AWU178" s="22"/>
      <c r="AWV178" s="22"/>
      <c r="AWW178" s="22"/>
      <c r="AWX178" s="22"/>
      <c r="AWY178" s="22"/>
      <c r="AWZ178" s="22"/>
      <c r="AXA178" s="22"/>
      <c r="AXB178" s="22"/>
      <c r="AXC178" s="22"/>
      <c r="AXD178" s="22"/>
      <c r="AXE178" s="22"/>
      <c r="AXF178" s="22"/>
      <c r="AXG178" s="22"/>
      <c r="AXH178" s="22"/>
      <c r="AXI178" s="22"/>
      <c r="AXJ178" s="22"/>
      <c r="AXK178" s="22"/>
      <c r="AXL178" s="22"/>
      <c r="AXM178" s="22"/>
      <c r="AXN178" s="22"/>
      <c r="AXO178" s="22"/>
      <c r="AXP178" s="22"/>
      <c r="AXQ178" s="22"/>
      <c r="AXR178" s="22"/>
      <c r="AXS178" s="22"/>
      <c r="AXT178" s="22"/>
      <c r="AXU178" s="22"/>
      <c r="AXV178" s="22"/>
      <c r="AXW178" s="22"/>
      <c r="AXX178" s="22"/>
      <c r="AXY178" s="22"/>
      <c r="AXZ178" s="22"/>
      <c r="AYA178" s="22"/>
      <c r="AYB178" s="22"/>
      <c r="AYC178" s="22"/>
      <c r="AYD178" s="22"/>
      <c r="AYE178" s="22"/>
      <c r="AYF178" s="22"/>
      <c r="AYG178" s="22"/>
      <c r="AYH178" s="22"/>
      <c r="AYI178" s="22"/>
      <c r="AYJ178" s="22"/>
      <c r="AYK178" s="22"/>
      <c r="AYL178" s="22"/>
      <c r="AYM178" s="22"/>
      <c r="AYN178" s="22"/>
      <c r="AYO178" s="22"/>
      <c r="AYP178" s="22"/>
      <c r="AYQ178" s="22"/>
      <c r="AYR178" s="22"/>
      <c r="AYS178" s="22"/>
      <c r="AYT178" s="22"/>
      <c r="AYU178" s="22"/>
      <c r="AYV178" s="22"/>
      <c r="AYW178" s="22"/>
      <c r="AYX178" s="22"/>
      <c r="AYY178" s="22"/>
      <c r="AYZ178" s="22"/>
      <c r="AZA178" s="22"/>
      <c r="AZB178" s="22"/>
      <c r="AZC178" s="22"/>
      <c r="AZD178" s="22"/>
      <c r="AZE178" s="22"/>
      <c r="AZF178" s="22"/>
      <c r="AZG178" s="22"/>
      <c r="AZH178" s="22"/>
      <c r="AZI178" s="22"/>
      <c r="AZJ178" s="22"/>
      <c r="AZK178" s="22"/>
      <c r="AZL178" s="22"/>
      <c r="AZM178" s="22"/>
      <c r="AZN178" s="22"/>
      <c r="AZO178" s="22"/>
      <c r="AZP178" s="22"/>
      <c r="AZQ178" s="22"/>
      <c r="AZR178" s="22"/>
      <c r="AZS178" s="22"/>
      <c r="AZT178" s="22"/>
      <c r="AZU178" s="22"/>
      <c r="AZV178" s="22"/>
      <c r="AZW178" s="22"/>
      <c r="AZX178" s="22"/>
      <c r="AZY178" s="22"/>
      <c r="AZZ178" s="22"/>
      <c r="BAA178" s="22"/>
      <c r="BAB178" s="22"/>
      <c r="BAC178" s="22"/>
      <c r="BAD178" s="22"/>
      <c r="BAE178" s="22"/>
      <c r="BAF178" s="22"/>
      <c r="BAG178" s="22"/>
      <c r="BAH178" s="22"/>
      <c r="BAI178" s="22"/>
      <c r="BAJ178" s="22"/>
      <c r="BAK178" s="22"/>
      <c r="BAL178" s="22"/>
      <c r="BAM178" s="22"/>
      <c r="BAN178" s="22"/>
      <c r="BAO178" s="22"/>
      <c r="BAP178" s="22"/>
      <c r="BAQ178" s="22"/>
      <c r="BAR178" s="22"/>
      <c r="BAS178" s="22"/>
      <c r="BAT178" s="22"/>
      <c r="BAU178" s="22"/>
      <c r="BAV178" s="22"/>
      <c r="BAW178" s="22"/>
      <c r="BAX178" s="22"/>
      <c r="BAY178" s="22"/>
      <c r="BAZ178" s="22"/>
      <c r="BBA178" s="22"/>
      <c r="BBB178" s="22"/>
      <c r="BBC178" s="22"/>
      <c r="BBD178" s="22"/>
      <c r="BBE178" s="22"/>
      <c r="BBF178" s="22"/>
      <c r="BBG178" s="22"/>
      <c r="BBH178" s="22"/>
      <c r="BBI178" s="22"/>
      <c r="BBJ178" s="22"/>
      <c r="BBK178" s="22"/>
      <c r="BBL178" s="22"/>
      <c r="BBM178" s="22"/>
      <c r="BBN178" s="22"/>
      <c r="BBO178" s="22"/>
      <c r="BBP178" s="22"/>
      <c r="BBQ178" s="22"/>
      <c r="BBR178" s="22"/>
      <c r="BBS178" s="22"/>
      <c r="BBT178" s="22"/>
      <c r="BBU178" s="22"/>
      <c r="BBV178" s="22"/>
      <c r="BBW178" s="22"/>
      <c r="BBX178" s="22"/>
      <c r="BBY178" s="22"/>
      <c r="BBZ178" s="22"/>
      <c r="BCA178" s="22"/>
      <c r="BCB178" s="22"/>
      <c r="BCC178" s="22"/>
      <c r="BCD178" s="22"/>
      <c r="BCE178" s="22"/>
      <c r="BCF178" s="22"/>
      <c r="BCG178" s="22"/>
      <c r="BCH178" s="22"/>
      <c r="BCI178" s="22"/>
      <c r="BCJ178" s="22"/>
      <c r="BCK178" s="22"/>
      <c r="BCL178" s="22"/>
      <c r="BCM178" s="22"/>
      <c r="BCN178" s="22"/>
      <c r="BCO178" s="22"/>
      <c r="BCP178" s="22"/>
      <c r="BCQ178" s="22"/>
      <c r="BCR178" s="22"/>
      <c r="BCS178" s="22"/>
      <c r="BCT178" s="22"/>
      <c r="BCU178" s="22"/>
      <c r="BCV178" s="22"/>
      <c r="BCW178" s="22"/>
      <c r="BCX178" s="22"/>
      <c r="BCY178" s="22"/>
      <c r="BCZ178" s="22"/>
      <c r="BDA178" s="22"/>
      <c r="BDB178" s="22"/>
      <c r="BDC178" s="22"/>
      <c r="BDD178" s="22"/>
      <c r="BDE178" s="22"/>
      <c r="BDF178" s="22"/>
      <c r="BDG178" s="22"/>
      <c r="BDH178" s="22"/>
      <c r="BDI178" s="22"/>
      <c r="BDJ178" s="22"/>
      <c r="BDK178" s="22"/>
      <c r="BDL178" s="22"/>
      <c r="BDM178" s="22"/>
      <c r="BDN178" s="22"/>
      <c r="BDO178" s="22"/>
      <c r="BDP178" s="22"/>
      <c r="BDQ178" s="22"/>
      <c r="BDR178" s="22"/>
      <c r="BDS178" s="22"/>
      <c r="BDT178" s="22"/>
      <c r="BDU178" s="22"/>
      <c r="BDV178" s="22"/>
      <c r="BDW178" s="22"/>
      <c r="BDX178" s="22"/>
      <c r="BDY178" s="22"/>
      <c r="BDZ178" s="22"/>
      <c r="BEA178" s="22"/>
      <c r="BEB178" s="22"/>
      <c r="BEC178" s="22"/>
      <c r="BED178" s="22"/>
      <c r="BEE178" s="22"/>
      <c r="BEF178" s="22"/>
      <c r="BEG178" s="22"/>
      <c r="BEH178" s="22"/>
      <c r="BEI178" s="22"/>
      <c r="BEJ178" s="22"/>
      <c r="BEK178" s="22"/>
      <c r="BEL178" s="22"/>
      <c r="BEM178" s="22"/>
      <c r="BEN178" s="22"/>
      <c r="BEO178" s="22"/>
      <c r="BEP178" s="22"/>
      <c r="BEQ178" s="22"/>
      <c r="BER178" s="22"/>
      <c r="BES178" s="22"/>
      <c r="BET178" s="22"/>
      <c r="BEU178" s="22"/>
      <c r="BEV178" s="22"/>
      <c r="BEW178" s="22"/>
      <c r="BEX178" s="22"/>
      <c r="BEY178" s="22"/>
      <c r="BEZ178" s="22"/>
      <c r="BFA178" s="22"/>
      <c r="BFB178" s="22"/>
      <c r="BFC178" s="22"/>
      <c r="BFD178" s="22"/>
      <c r="BFE178" s="22"/>
      <c r="BFF178" s="22"/>
      <c r="BFG178" s="22"/>
      <c r="BFH178" s="22"/>
      <c r="BFI178" s="22"/>
      <c r="BFJ178" s="22"/>
      <c r="BFK178" s="22"/>
      <c r="BFL178" s="22"/>
      <c r="BFM178" s="22"/>
      <c r="BFN178" s="22"/>
      <c r="BFO178" s="22"/>
      <c r="BFP178" s="22"/>
      <c r="BFQ178" s="22"/>
      <c r="BFR178" s="22"/>
      <c r="BFS178" s="22"/>
      <c r="BFT178" s="22"/>
      <c r="BFU178" s="22"/>
      <c r="BFV178" s="22"/>
      <c r="BFW178" s="22"/>
      <c r="BFX178" s="22"/>
      <c r="BFY178" s="22"/>
      <c r="BFZ178" s="22"/>
      <c r="BGA178" s="22"/>
      <c r="BGB178" s="22"/>
      <c r="BGC178" s="22"/>
      <c r="BGD178" s="22"/>
      <c r="BGE178" s="22"/>
      <c r="BGF178" s="22"/>
      <c r="BGG178" s="22"/>
      <c r="BGH178" s="22"/>
      <c r="BGI178" s="22"/>
      <c r="BGJ178" s="22"/>
      <c r="BGK178" s="22"/>
      <c r="BGL178" s="22"/>
      <c r="BGM178" s="22"/>
      <c r="BGN178" s="22"/>
      <c r="BGO178" s="22"/>
      <c r="BGP178" s="22"/>
      <c r="BGQ178" s="22"/>
      <c r="BGR178" s="22"/>
      <c r="BGS178" s="22"/>
      <c r="BGT178" s="22"/>
      <c r="BGU178" s="22"/>
      <c r="BGV178" s="22"/>
      <c r="BGW178" s="22"/>
      <c r="BGX178" s="22"/>
      <c r="BGY178" s="22"/>
      <c r="BGZ178" s="22"/>
      <c r="BHA178" s="22"/>
      <c r="BHB178" s="22"/>
      <c r="BHC178" s="22"/>
      <c r="BHD178" s="22"/>
      <c r="BHE178" s="22"/>
      <c r="BHF178" s="22"/>
      <c r="BHG178" s="22"/>
      <c r="BHH178" s="22"/>
      <c r="BHI178" s="22"/>
      <c r="BHJ178" s="22"/>
      <c r="BHK178" s="22"/>
      <c r="BHL178" s="22"/>
      <c r="BHM178" s="22"/>
      <c r="BHN178" s="22"/>
      <c r="BHO178" s="22"/>
      <c r="BHP178" s="22"/>
      <c r="BHQ178" s="22"/>
      <c r="BHR178" s="22"/>
      <c r="BHS178" s="22"/>
      <c r="BHT178" s="22"/>
      <c r="BHU178" s="22"/>
      <c r="BHV178" s="22"/>
      <c r="BHW178" s="22"/>
      <c r="BHX178" s="22"/>
      <c r="BHY178" s="22"/>
      <c r="BHZ178" s="22"/>
      <c r="BIA178" s="22"/>
      <c r="BIB178" s="22"/>
      <c r="BIC178" s="22"/>
      <c r="BID178" s="22"/>
      <c r="BIE178" s="22"/>
      <c r="BIF178" s="22"/>
      <c r="BIG178" s="22"/>
      <c r="BIH178" s="22"/>
      <c r="BII178" s="22"/>
      <c r="BIJ178" s="22"/>
      <c r="BIK178" s="22"/>
      <c r="BIL178" s="22"/>
      <c r="BIM178" s="22"/>
      <c r="BIN178" s="22"/>
      <c r="BIO178" s="22"/>
      <c r="BIP178" s="22"/>
      <c r="BIQ178" s="22"/>
      <c r="BIR178" s="22"/>
      <c r="BIS178" s="22"/>
      <c r="BIT178" s="22"/>
      <c r="BIU178" s="22"/>
      <c r="BIV178" s="22"/>
      <c r="BIW178" s="22"/>
      <c r="BIX178" s="22"/>
      <c r="BIY178" s="22"/>
      <c r="BIZ178" s="22"/>
      <c r="BJA178" s="22"/>
      <c r="BJB178" s="22"/>
      <c r="BJC178" s="22"/>
      <c r="BJD178" s="22"/>
      <c r="BJE178" s="22"/>
      <c r="BJF178" s="22"/>
      <c r="BJG178" s="22"/>
      <c r="BJH178" s="22"/>
      <c r="BJI178" s="22"/>
      <c r="BJJ178" s="22"/>
      <c r="BJK178" s="22"/>
      <c r="BJL178" s="22"/>
      <c r="BJM178" s="22"/>
      <c r="BJN178" s="22"/>
      <c r="BJO178" s="22"/>
      <c r="BJP178" s="22"/>
      <c r="BJQ178" s="22"/>
      <c r="BJR178" s="22"/>
      <c r="BJS178" s="22"/>
      <c r="BJT178" s="22"/>
      <c r="BJU178" s="22"/>
      <c r="BJV178" s="22"/>
      <c r="BJW178" s="22"/>
      <c r="BJX178" s="22"/>
      <c r="BJY178" s="22"/>
      <c r="BJZ178" s="22"/>
      <c r="BKA178" s="22"/>
      <c r="BKB178" s="22"/>
      <c r="BKC178" s="22"/>
      <c r="BKD178" s="22"/>
      <c r="BKE178" s="22"/>
      <c r="BKF178" s="22"/>
      <c r="BKG178" s="22"/>
      <c r="BKH178" s="22"/>
      <c r="BKI178" s="22"/>
      <c r="BKJ178" s="22"/>
      <c r="BKK178" s="22"/>
      <c r="BKL178" s="22"/>
      <c r="BKM178" s="22"/>
      <c r="BKN178" s="22"/>
      <c r="BKO178" s="22"/>
      <c r="BKP178" s="22"/>
      <c r="BKQ178" s="22"/>
      <c r="BKR178" s="22"/>
      <c r="BKS178" s="22"/>
      <c r="BKT178" s="22"/>
      <c r="BKU178" s="22"/>
      <c r="BKV178" s="22"/>
      <c r="BKW178" s="22"/>
      <c r="BKX178" s="22"/>
      <c r="BKY178" s="22"/>
      <c r="BKZ178" s="22"/>
      <c r="BLA178" s="22"/>
      <c r="BLB178" s="22"/>
      <c r="BLC178" s="22"/>
      <c r="BLD178" s="22"/>
      <c r="BLE178" s="22"/>
      <c r="BLF178" s="22"/>
      <c r="BLG178" s="22"/>
      <c r="BLH178" s="22"/>
      <c r="BLI178" s="22"/>
      <c r="BLJ178" s="22"/>
      <c r="BLK178" s="22"/>
      <c r="BLL178" s="22"/>
      <c r="BLM178" s="22"/>
      <c r="BLN178" s="22"/>
      <c r="BLO178" s="22"/>
      <c r="BLP178" s="22"/>
      <c r="BLQ178" s="22"/>
      <c r="BLR178" s="22"/>
      <c r="BLS178" s="22"/>
      <c r="BLT178" s="22"/>
      <c r="BLU178" s="22"/>
      <c r="BLV178" s="22"/>
      <c r="BLW178" s="22"/>
      <c r="BLX178" s="22"/>
      <c r="BLY178" s="22"/>
      <c r="BLZ178" s="22"/>
      <c r="BMA178" s="22"/>
      <c r="BMB178" s="22"/>
      <c r="BMC178" s="22"/>
      <c r="BMD178" s="22"/>
      <c r="BME178" s="22"/>
      <c r="BMF178" s="22"/>
      <c r="BMG178" s="22"/>
      <c r="BMH178" s="22"/>
      <c r="BMI178" s="22"/>
      <c r="BMJ178" s="22"/>
      <c r="BMK178" s="22"/>
      <c r="BML178" s="22"/>
      <c r="BMM178" s="22"/>
      <c r="BMN178" s="22"/>
      <c r="BMO178" s="22"/>
      <c r="BMP178" s="22"/>
      <c r="BMQ178" s="22"/>
      <c r="BMR178" s="22"/>
      <c r="BMS178" s="22"/>
      <c r="BMT178" s="22"/>
      <c r="BMU178" s="22"/>
      <c r="BMV178" s="22"/>
      <c r="BMW178" s="22"/>
      <c r="BMX178" s="22"/>
      <c r="BMY178" s="22"/>
      <c r="BMZ178" s="22"/>
      <c r="BNA178" s="22"/>
      <c r="BNB178" s="22"/>
      <c r="BNC178" s="22"/>
      <c r="BND178" s="22"/>
      <c r="BNE178" s="22"/>
      <c r="BNF178" s="22"/>
      <c r="BNG178" s="22"/>
      <c r="BNH178" s="22"/>
      <c r="BNI178" s="22"/>
      <c r="BNJ178" s="22"/>
      <c r="BNK178" s="22"/>
      <c r="BNL178" s="22"/>
      <c r="BNM178" s="22"/>
      <c r="BNN178" s="22"/>
      <c r="BNO178" s="22"/>
      <c r="BNP178" s="22"/>
      <c r="BNQ178" s="22"/>
      <c r="BNR178" s="22"/>
      <c r="BNS178" s="22"/>
      <c r="BNT178" s="22"/>
      <c r="BNU178" s="22"/>
      <c r="BNV178" s="22"/>
      <c r="BNW178" s="22"/>
      <c r="BNX178" s="22"/>
      <c r="BNY178" s="22"/>
      <c r="BNZ178" s="22"/>
      <c r="BOA178" s="22"/>
      <c r="BOB178" s="22"/>
      <c r="BOC178" s="22"/>
      <c r="BOD178" s="22"/>
      <c r="BOE178" s="22"/>
      <c r="BOF178" s="22"/>
      <c r="BOG178" s="22"/>
      <c r="BOH178" s="22"/>
      <c r="BOI178" s="22"/>
      <c r="BOJ178" s="22"/>
      <c r="BOK178" s="22"/>
      <c r="BOL178" s="22"/>
      <c r="BOM178" s="22"/>
      <c r="BON178" s="22"/>
      <c r="BOO178" s="22"/>
      <c r="BOP178" s="22"/>
      <c r="BOQ178" s="22"/>
      <c r="BOR178" s="22"/>
      <c r="BOS178" s="22"/>
      <c r="BOT178" s="22"/>
      <c r="BOU178" s="22"/>
      <c r="BOV178" s="22"/>
      <c r="BOW178" s="22"/>
      <c r="BOX178" s="22"/>
      <c r="BOY178" s="22"/>
      <c r="BOZ178" s="22"/>
      <c r="BPA178" s="22"/>
      <c r="BPB178" s="22"/>
      <c r="BPC178" s="22"/>
      <c r="BPD178" s="22"/>
      <c r="BPE178" s="22"/>
      <c r="BPF178" s="22"/>
      <c r="BPG178" s="22"/>
      <c r="BPH178" s="22"/>
      <c r="BPI178" s="22"/>
      <c r="BPJ178" s="22"/>
      <c r="BPK178" s="22"/>
      <c r="BPL178" s="22"/>
      <c r="BPM178" s="22"/>
      <c r="BPN178" s="22"/>
      <c r="BPO178" s="22"/>
      <c r="BPP178" s="22"/>
      <c r="BPQ178" s="22"/>
      <c r="BPR178" s="22"/>
      <c r="BPS178" s="22"/>
      <c r="BPT178" s="22"/>
      <c r="BPU178" s="22"/>
      <c r="BPV178" s="22"/>
      <c r="BPW178" s="22"/>
      <c r="BPX178" s="22"/>
      <c r="BPY178" s="22"/>
      <c r="BPZ178" s="22"/>
      <c r="BQA178" s="22"/>
      <c r="BQB178" s="22"/>
      <c r="BQC178" s="22"/>
      <c r="BQD178" s="22"/>
      <c r="BQE178" s="22"/>
      <c r="BQF178" s="22"/>
      <c r="BQG178" s="22"/>
      <c r="BQH178" s="22"/>
      <c r="BQI178" s="22"/>
      <c r="BQJ178" s="22"/>
      <c r="BQK178" s="22"/>
      <c r="BQL178" s="22"/>
      <c r="BQM178" s="22"/>
      <c r="BQN178" s="22"/>
      <c r="BQO178" s="22"/>
      <c r="BQP178" s="22"/>
      <c r="BQQ178" s="22"/>
      <c r="BQR178" s="22"/>
      <c r="BQS178" s="22"/>
      <c r="BQT178" s="22"/>
      <c r="BQU178" s="22"/>
      <c r="BQV178" s="22"/>
      <c r="BQW178" s="22"/>
      <c r="BQX178" s="22"/>
      <c r="BQY178" s="22"/>
      <c r="BQZ178" s="22"/>
      <c r="BRA178" s="22"/>
      <c r="BRB178" s="22"/>
      <c r="BRC178" s="22"/>
      <c r="BRD178" s="22"/>
      <c r="BRE178" s="22"/>
      <c r="BRF178" s="22"/>
      <c r="BRG178" s="22"/>
      <c r="BRH178" s="22"/>
      <c r="BRI178" s="22"/>
      <c r="BRJ178" s="22"/>
      <c r="BRK178" s="22"/>
      <c r="BRL178" s="22"/>
      <c r="BRM178" s="22"/>
      <c r="BRN178" s="22"/>
      <c r="BRO178" s="22"/>
      <c r="BRP178" s="22"/>
      <c r="BRQ178" s="22"/>
      <c r="BRR178" s="22"/>
      <c r="BRS178" s="22"/>
      <c r="BRT178" s="22"/>
      <c r="BRU178" s="22"/>
      <c r="BRV178" s="22"/>
      <c r="BRW178" s="22"/>
      <c r="BRX178" s="22"/>
      <c r="BRY178" s="22"/>
      <c r="BRZ178" s="22"/>
      <c r="BSA178" s="22"/>
      <c r="BSB178" s="22"/>
      <c r="BSC178" s="22"/>
      <c r="BSD178" s="22"/>
      <c r="BSE178" s="22"/>
      <c r="BSF178" s="22"/>
      <c r="BSG178" s="22"/>
      <c r="BSH178" s="22"/>
      <c r="BSI178" s="22"/>
      <c r="BSJ178" s="22"/>
      <c r="BSK178" s="22"/>
      <c r="BSL178" s="22"/>
      <c r="BSM178" s="22"/>
      <c r="BSN178" s="22"/>
      <c r="BSO178" s="22"/>
      <c r="BSP178" s="22"/>
      <c r="BSQ178" s="22"/>
      <c r="BSR178" s="22"/>
      <c r="BSS178" s="22"/>
      <c r="BST178" s="22"/>
      <c r="BSU178" s="22"/>
      <c r="BSV178" s="22"/>
      <c r="BSW178" s="22"/>
      <c r="BSX178" s="22"/>
      <c r="BSY178" s="22"/>
      <c r="BSZ178" s="22"/>
      <c r="BTA178" s="22"/>
      <c r="BTB178" s="22"/>
      <c r="BTC178" s="22"/>
      <c r="BTD178" s="22"/>
      <c r="BTE178" s="22"/>
      <c r="BTF178" s="22"/>
      <c r="BTG178" s="22"/>
      <c r="BTH178" s="22"/>
      <c r="BTI178" s="22"/>
      <c r="BTJ178" s="22"/>
      <c r="BTK178" s="22"/>
      <c r="BTL178" s="22"/>
      <c r="BTM178" s="22"/>
      <c r="BTN178" s="22"/>
      <c r="BTO178" s="22"/>
      <c r="BTP178" s="22"/>
      <c r="BTQ178" s="22"/>
      <c r="BTR178" s="22"/>
      <c r="BTS178" s="22"/>
      <c r="BTT178" s="22"/>
      <c r="BTU178" s="22"/>
      <c r="BTV178" s="22"/>
      <c r="BTW178" s="22"/>
      <c r="BTX178" s="22"/>
      <c r="BTY178" s="22"/>
      <c r="BTZ178" s="22"/>
      <c r="BUA178" s="22"/>
      <c r="BUB178" s="22"/>
      <c r="BUC178" s="22"/>
      <c r="BUD178" s="22"/>
      <c r="BUE178" s="22"/>
      <c r="BUF178" s="22"/>
      <c r="BUG178" s="22"/>
      <c r="BUH178" s="22"/>
      <c r="BUI178" s="22"/>
      <c r="BUJ178" s="22"/>
      <c r="BUK178" s="22"/>
      <c r="BUL178" s="22"/>
      <c r="BUM178" s="22"/>
      <c r="BUN178" s="22"/>
      <c r="BUO178" s="22"/>
      <c r="BUP178" s="22"/>
      <c r="BUQ178" s="22"/>
      <c r="BUR178" s="22"/>
      <c r="BUS178" s="22"/>
      <c r="BUT178" s="22"/>
      <c r="BUU178" s="22"/>
      <c r="BUV178" s="22"/>
      <c r="BUW178" s="22"/>
      <c r="BUX178" s="22"/>
      <c r="BUY178" s="22"/>
      <c r="BUZ178" s="22"/>
      <c r="BVA178" s="22"/>
      <c r="BVB178" s="22"/>
      <c r="BVC178" s="22"/>
      <c r="BVD178" s="22"/>
      <c r="BVE178" s="22"/>
      <c r="BVF178" s="22"/>
      <c r="BVG178" s="22"/>
      <c r="BVH178" s="22"/>
      <c r="BVI178" s="22"/>
      <c r="BVJ178" s="22"/>
      <c r="BVK178" s="22"/>
      <c r="BVL178" s="22"/>
      <c r="BVM178" s="22"/>
      <c r="BVN178" s="22"/>
      <c r="BVO178" s="22"/>
      <c r="BVP178" s="22"/>
      <c r="BVQ178" s="22"/>
      <c r="BVR178" s="22"/>
      <c r="BVS178" s="22"/>
      <c r="BVT178" s="22"/>
      <c r="BVU178" s="22"/>
      <c r="BVV178" s="22"/>
      <c r="BVW178" s="22"/>
      <c r="BVX178" s="22"/>
      <c r="BVY178" s="22"/>
      <c r="BVZ178" s="22"/>
      <c r="BWA178" s="22"/>
      <c r="BWB178" s="22"/>
      <c r="BWC178" s="22"/>
      <c r="BWD178" s="22"/>
      <c r="BWE178" s="22"/>
      <c r="BWF178" s="22"/>
      <c r="BWG178" s="22"/>
      <c r="BWH178" s="22"/>
      <c r="BWI178" s="22"/>
      <c r="BWJ178" s="22"/>
      <c r="BWK178" s="22"/>
      <c r="BWL178" s="22"/>
      <c r="BWM178" s="22"/>
      <c r="BWN178" s="22"/>
      <c r="BWO178" s="22"/>
      <c r="BWP178" s="22"/>
      <c r="BWQ178" s="22"/>
      <c r="BWR178" s="22"/>
      <c r="BWS178" s="22"/>
      <c r="BWT178" s="22"/>
      <c r="BWU178" s="22"/>
      <c r="BWV178" s="22"/>
      <c r="BWW178" s="22"/>
      <c r="BWX178" s="22"/>
      <c r="BWY178" s="22"/>
      <c r="BWZ178" s="22"/>
      <c r="BXA178" s="22"/>
      <c r="BXB178" s="22"/>
      <c r="BXC178" s="22"/>
      <c r="BXD178" s="22"/>
      <c r="BXE178" s="22"/>
      <c r="BXF178" s="22"/>
      <c r="BXG178" s="22"/>
      <c r="BXH178" s="22"/>
      <c r="BXI178" s="22"/>
      <c r="BXJ178" s="22"/>
      <c r="BXK178" s="22"/>
      <c r="BXL178" s="22"/>
      <c r="BXM178" s="22"/>
      <c r="BXN178" s="22"/>
      <c r="BXO178" s="22"/>
      <c r="BXP178" s="22"/>
      <c r="BXQ178" s="22"/>
      <c r="BXR178" s="22"/>
      <c r="BXS178" s="22"/>
      <c r="BXT178" s="22"/>
      <c r="BXU178" s="22"/>
      <c r="BXV178" s="22"/>
      <c r="BXW178" s="22"/>
      <c r="BXX178" s="22"/>
      <c r="BXY178" s="22"/>
      <c r="BXZ178" s="22"/>
      <c r="BYA178" s="22"/>
      <c r="BYB178" s="22"/>
      <c r="BYC178" s="22"/>
      <c r="BYD178" s="22"/>
      <c r="BYE178" s="22"/>
      <c r="BYF178" s="22"/>
      <c r="BYG178" s="22"/>
      <c r="BYH178" s="22"/>
      <c r="BYI178" s="22"/>
      <c r="BYJ178" s="22"/>
      <c r="BYK178" s="22"/>
      <c r="BYL178" s="22"/>
      <c r="BYM178" s="22"/>
      <c r="BYN178" s="22"/>
      <c r="BYO178" s="22"/>
      <c r="BYP178" s="22"/>
      <c r="BYQ178" s="22"/>
      <c r="BYR178" s="22"/>
      <c r="BYS178" s="22"/>
      <c r="BYT178" s="22"/>
      <c r="BYU178" s="22"/>
      <c r="BYV178" s="22"/>
      <c r="BYW178" s="22"/>
      <c r="BYX178" s="22"/>
      <c r="BYY178" s="22"/>
      <c r="BYZ178" s="22"/>
      <c r="BZA178" s="22"/>
      <c r="BZB178" s="22"/>
      <c r="BZC178" s="22"/>
      <c r="BZD178" s="22"/>
      <c r="BZE178" s="22"/>
      <c r="BZF178" s="22"/>
      <c r="BZG178" s="22"/>
      <c r="BZH178" s="22"/>
      <c r="BZI178" s="22"/>
      <c r="BZJ178" s="22"/>
      <c r="BZK178" s="22"/>
      <c r="BZL178" s="22"/>
      <c r="BZM178" s="22"/>
      <c r="BZN178" s="22"/>
      <c r="BZO178" s="22"/>
      <c r="BZP178" s="22"/>
      <c r="BZQ178" s="22"/>
      <c r="BZR178" s="22"/>
      <c r="BZS178" s="22"/>
      <c r="BZT178" s="22"/>
      <c r="BZU178" s="22"/>
      <c r="BZV178" s="22"/>
      <c r="BZW178" s="22"/>
      <c r="BZX178" s="22"/>
      <c r="BZY178" s="22"/>
      <c r="BZZ178" s="22"/>
      <c r="CAA178" s="22"/>
      <c r="CAB178" s="22"/>
      <c r="CAC178" s="22"/>
      <c r="CAD178" s="22"/>
      <c r="CAE178" s="22"/>
      <c r="CAF178" s="22"/>
      <c r="CAG178" s="22"/>
      <c r="CAH178" s="22"/>
      <c r="CAI178" s="22"/>
      <c r="CAJ178" s="22"/>
      <c r="CAK178" s="22"/>
      <c r="CAL178" s="22"/>
      <c r="CAM178" s="22"/>
      <c r="CAN178" s="22"/>
      <c r="CAO178" s="22"/>
      <c r="CAP178" s="22"/>
      <c r="CAQ178" s="22"/>
      <c r="CAR178" s="22"/>
      <c r="CAS178" s="22"/>
      <c r="CAT178" s="22"/>
      <c r="CAU178" s="22"/>
      <c r="CAV178" s="22"/>
      <c r="CAW178" s="22"/>
      <c r="CAX178" s="22"/>
      <c r="CAY178" s="22"/>
      <c r="CAZ178" s="22"/>
      <c r="CBA178" s="22"/>
      <c r="CBB178" s="22"/>
      <c r="CBC178" s="22"/>
      <c r="CBD178" s="22"/>
      <c r="CBE178" s="22"/>
      <c r="CBF178" s="22"/>
      <c r="CBG178" s="22"/>
      <c r="CBH178" s="22"/>
      <c r="CBI178" s="22"/>
      <c r="CBJ178" s="22"/>
      <c r="CBK178" s="22"/>
      <c r="CBL178" s="22"/>
      <c r="CBM178" s="22"/>
      <c r="CBN178" s="22"/>
      <c r="CBO178" s="22"/>
      <c r="CBP178" s="22"/>
      <c r="CBQ178" s="22"/>
      <c r="CBR178" s="22"/>
      <c r="CBS178" s="22"/>
      <c r="CBT178" s="22"/>
      <c r="CBU178" s="22"/>
      <c r="CBV178" s="22"/>
      <c r="CBW178" s="22"/>
      <c r="CBX178" s="22"/>
      <c r="CBY178" s="22"/>
      <c r="CBZ178" s="22"/>
      <c r="CCA178" s="22"/>
      <c r="CCB178" s="22"/>
      <c r="CCC178" s="22"/>
      <c r="CCD178" s="22"/>
      <c r="CCE178" s="22"/>
      <c r="CCF178" s="22"/>
      <c r="CCG178" s="22"/>
      <c r="CCH178" s="22"/>
      <c r="CCI178" s="22"/>
      <c r="CCJ178" s="22"/>
      <c r="CCK178" s="22"/>
      <c r="CCL178" s="22"/>
      <c r="CCM178" s="22"/>
      <c r="CCN178" s="22"/>
      <c r="CCO178" s="22"/>
      <c r="CCP178" s="22"/>
      <c r="CCQ178" s="22"/>
      <c r="CCR178" s="22"/>
      <c r="CCS178" s="22"/>
      <c r="CCT178" s="22"/>
      <c r="CCU178" s="22"/>
      <c r="CCV178" s="22"/>
      <c r="CCW178" s="22"/>
      <c r="CCX178" s="22"/>
      <c r="CCY178" s="22"/>
      <c r="CCZ178" s="22"/>
      <c r="CDA178" s="22"/>
      <c r="CDB178" s="22"/>
      <c r="CDC178" s="22"/>
      <c r="CDD178" s="22"/>
      <c r="CDE178" s="22"/>
      <c r="CDF178" s="22"/>
      <c r="CDG178" s="22"/>
      <c r="CDH178" s="22"/>
      <c r="CDI178" s="22"/>
      <c r="CDJ178" s="22"/>
      <c r="CDK178" s="22"/>
      <c r="CDL178" s="22"/>
      <c r="CDM178" s="22"/>
      <c r="CDN178" s="22"/>
      <c r="CDO178" s="22"/>
      <c r="CDP178" s="22"/>
      <c r="CDQ178" s="22"/>
      <c r="CDR178" s="22"/>
      <c r="CDS178" s="22"/>
      <c r="CDT178" s="22"/>
      <c r="CDU178" s="22"/>
      <c r="CDV178" s="22"/>
      <c r="CDW178" s="22"/>
      <c r="CDX178" s="22"/>
      <c r="CDY178" s="22"/>
      <c r="CDZ178" s="22"/>
      <c r="CEA178" s="22"/>
      <c r="CEB178" s="22"/>
      <c r="CEC178" s="22"/>
      <c r="CED178" s="22"/>
      <c r="CEE178" s="22"/>
      <c r="CEF178" s="22"/>
      <c r="CEG178" s="22"/>
      <c r="CEH178" s="22"/>
      <c r="CEI178" s="22"/>
      <c r="CEJ178" s="22"/>
      <c r="CEK178" s="22"/>
      <c r="CEL178" s="22"/>
      <c r="CEM178" s="22"/>
      <c r="CEN178" s="22"/>
      <c r="CEO178" s="22"/>
      <c r="CEP178" s="22"/>
      <c r="CEQ178" s="22"/>
      <c r="CER178" s="22"/>
      <c r="CES178" s="22"/>
      <c r="CET178" s="22"/>
      <c r="CEU178" s="22"/>
      <c r="CEV178" s="22"/>
      <c r="CEW178" s="22"/>
      <c r="CEX178" s="22"/>
      <c r="CEY178" s="22"/>
      <c r="CEZ178" s="22"/>
      <c r="CFA178" s="22"/>
      <c r="CFB178" s="22"/>
      <c r="CFC178" s="22"/>
      <c r="CFD178" s="22"/>
      <c r="CFE178" s="22"/>
      <c r="CFF178" s="22"/>
      <c r="CFG178" s="22"/>
      <c r="CFH178" s="22"/>
      <c r="CFI178" s="22"/>
      <c r="CFJ178" s="22"/>
      <c r="CFK178" s="22"/>
      <c r="CFL178" s="22"/>
      <c r="CFM178" s="22"/>
      <c r="CFN178" s="22"/>
      <c r="CFO178" s="22"/>
      <c r="CFP178" s="22"/>
      <c r="CFQ178" s="22"/>
      <c r="CFR178" s="22"/>
      <c r="CFS178" s="22"/>
      <c r="CFT178" s="22"/>
      <c r="CFU178" s="22"/>
      <c r="CFV178" s="22"/>
      <c r="CFW178" s="22"/>
      <c r="CFX178" s="22"/>
      <c r="CFY178" s="22"/>
      <c r="CFZ178" s="22"/>
      <c r="CGA178" s="22"/>
      <c r="CGB178" s="22"/>
      <c r="CGC178" s="22"/>
      <c r="CGD178" s="22"/>
      <c r="CGE178" s="22"/>
      <c r="CGF178" s="22"/>
      <c r="CGG178" s="22"/>
      <c r="CGH178" s="22"/>
      <c r="CGI178" s="22"/>
      <c r="CGJ178" s="22"/>
      <c r="CGK178" s="22"/>
      <c r="CGL178" s="22"/>
      <c r="CGM178" s="22"/>
      <c r="CGN178" s="22"/>
      <c r="CGO178" s="22"/>
      <c r="CGP178" s="22"/>
      <c r="CGQ178" s="22"/>
      <c r="CGR178" s="22"/>
      <c r="CGS178" s="22"/>
      <c r="CGT178" s="22"/>
      <c r="CGU178" s="22"/>
      <c r="CGV178" s="22"/>
      <c r="CGW178" s="22"/>
      <c r="CGX178" s="22"/>
      <c r="CGY178" s="22"/>
      <c r="CGZ178" s="22"/>
      <c r="CHA178" s="22"/>
      <c r="CHB178" s="22"/>
      <c r="CHC178" s="22"/>
      <c r="CHD178" s="22"/>
      <c r="CHE178" s="22"/>
      <c r="CHF178" s="22"/>
      <c r="CHG178" s="22"/>
      <c r="CHH178" s="22"/>
      <c r="CHI178" s="22"/>
      <c r="CHJ178" s="22"/>
      <c r="CHK178" s="22"/>
      <c r="CHL178" s="22"/>
      <c r="CHM178" s="22"/>
      <c r="CHN178" s="22"/>
      <c r="CHO178" s="22"/>
      <c r="CHP178" s="22"/>
      <c r="CHQ178" s="22"/>
      <c r="CHR178" s="22"/>
      <c r="CHS178" s="22"/>
      <c r="CHT178" s="22"/>
      <c r="CHU178" s="22"/>
      <c r="CHV178" s="22"/>
      <c r="CHW178" s="22"/>
      <c r="CHX178" s="22"/>
      <c r="CHY178" s="22"/>
      <c r="CHZ178" s="22"/>
      <c r="CIA178" s="22"/>
      <c r="CIB178" s="22"/>
      <c r="CIC178" s="22"/>
      <c r="CID178" s="22"/>
      <c r="CIE178" s="22"/>
      <c r="CIF178" s="22"/>
      <c r="CIG178" s="22"/>
      <c r="CIH178" s="22"/>
      <c r="CII178" s="22"/>
      <c r="CIJ178" s="22"/>
      <c r="CIK178" s="22"/>
      <c r="CIL178" s="22"/>
      <c r="CIM178" s="22"/>
      <c r="CIN178" s="22"/>
      <c r="CIO178" s="22"/>
      <c r="CIP178" s="22"/>
      <c r="CIQ178" s="22"/>
      <c r="CIR178" s="22"/>
      <c r="CIS178" s="22"/>
      <c r="CIT178" s="22"/>
      <c r="CIU178" s="22"/>
      <c r="CIV178" s="22"/>
      <c r="CIW178" s="22"/>
      <c r="CIX178" s="22"/>
      <c r="CIY178" s="22"/>
      <c r="CIZ178" s="22"/>
      <c r="CJA178" s="22"/>
      <c r="CJB178" s="22"/>
      <c r="CJC178" s="22"/>
      <c r="CJD178" s="22"/>
      <c r="CJE178" s="22"/>
      <c r="CJF178" s="22"/>
      <c r="CJG178" s="22"/>
      <c r="CJH178" s="22"/>
      <c r="CJI178" s="22"/>
      <c r="CJJ178" s="22"/>
      <c r="CJK178" s="22"/>
      <c r="CJL178" s="22"/>
      <c r="CJM178" s="22"/>
      <c r="CJN178" s="22"/>
      <c r="CJO178" s="22"/>
      <c r="CJP178" s="22"/>
      <c r="CJQ178" s="22"/>
      <c r="CJR178" s="22"/>
      <c r="CJS178" s="22"/>
      <c r="CJT178" s="22"/>
      <c r="CJU178" s="22"/>
      <c r="CJV178" s="22"/>
      <c r="CJW178" s="22"/>
      <c r="CJX178" s="22"/>
      <c r="CJY178" s="22"/>
      <c r="CJZ178" s="22"/>
      <c r="CKA178" s="22"/>
      <c r="CKB178" s="22"/>
      <c r="CKC178" s="22"/>
      <c r="CKD178" s="22"/>
      <c r="CKE178" s="22"/>
      <c r="CKF178" s="22"/>
      <c r="CKG178" s="22"/>
      <c r="CKH178" s="22"/>
      <c r="CKI178" s="22"/>
      <c r="CKJ178" s="22"/>
      <c r="CKK178" s="22"/>
      <c r="CKL178" s="22"/>
      <c r="CKM178" s="22"/>
      <c r="CKN178" s="22"/>
      <c r="CKO178" s="22"/>
      <c r="CKP178" s="22"/>
      <c r="CKQ178" s="22"/>
      <c r="CKR178" s="22"/>
      <c r="CKS178" s="22"/>
      <c r="CKT178" s="22"/>
      <c r="CKU178" s="22"/>
      <c r="CKV178" s="22"/>
      <c r="CKW178" s="22"/>
      <c r="CKX178" s="22"/>
      <c r="CKY178" s="22"/>
      <c r="CKZ178" s="22"/>
      <c r="CLA178" s="22"/>
      <c r="CLB178" s="22"/>
      <c r="CLC178" s="22"/>
      <c r="CLD178" s="22"/>
      <c r="CLE178" s="22"/>
      <c r="CLF178" s="22"/>
      <c r="CLG178" s="22"/>
      <c r="CLH178" s="22"/>
      <c r="CLI178" s="22"/>
      <c r="CLJ178" s="22"/>
      <c r="CLK178" s="22"/>
      <c r="CLL178" s="22"/>
      <c r="CLM178" s="22"/>
      <c r="CLN178" s="22"/>
      <c r="CLO178" s="22"/>
      <c r="CLP178" s="22"/>
      <c r="CLQ178" s="22"/>
      <c r="CLR178" s="22"/>
      <c r="CLS178" s="22"/>
      <c r="CLT178" s="22"/>
      <c r="CLU178" s="22"/>
      <c r="CLV178" s="22"/>
      <c r="CLW178" s="22"/>
      <c r="CLX178" s="22"/>
      <c r="CLY178" s="22"/>
      <c r="CLZ178" s="22"/>
      <c r="CMA178" s="22"/>
      <c r="CMB178" s="22"/>
      <c r="CMC178" s="22"/>
      <c r="CMD178" s="22"/>
      <c r="CME178" s="22"/>
      <c r="CMF178" s="22"/>
      <c r="CMG178" s="22"/>
      <c r="CMH178" s="22"/>
      <c r="CMI178" s="22"/>
      <c r="CMJ178" s="22"/>
      <c r="CMK178" s="22"/>
      <c r="CML178" s="22"/>
      <c r="CMM178" s="22"/>
      <c r="CMN178" s="22"/>
      <c r="CMO178" s="22"/>
      <c r="CMP178" s="22"/>
      <c r="CMQ178" s="22"/>
      <c r="CMR178" s="22"/>
      <c r="CMS178" s="22"/>
      <c r="CMT178" s="22"/>
      <c r="CMU178" s="22"/>
      <c r="CMV178" s="22"/>
      <c r="CMW178" s="22"/>
      <c r="CMX178" s="22"/>
      <c r="CMY178" s="22"/>
      <c r="CMZ178" s="22"/>
      <c r="CNA178" s="22"/>
      <c r="CNB178" s="22"/>
      <c r="CNC178" s="22"/>
      <c r="CND178" s="22"/>
      <c r="CNE178" s="22"/>
      <c r="CNF178" s="22"/>
      <c r="CNG178" s="22"/>
      <c r="CNH178" s="22"/>
      <c r="CNI178" s="22"/>
      <c r="CNJ178" s="22"/>
      <c r="CNK178" s="22"/>
      <c r="CNL178" s="22"/>
      <c r="CNM178" s="22"/>
      <c r="CNN178" s="22"/>
      <c r="CNO178" s="22"/>
      <c r="CNP178" s="22"/>
      <c r="CNQ178" s="22"/>
      <c r="CNR178" s="22"/>
      <c r="CNS178" s="22"/>
      <c r="CNT178" s="22"/>
      <c r="CNU178" s="22"/>
      <c r="CNV178" s="22"/>
      <c r="CNW178" s="22"/>
      <c r="CNX178" s="22"/>
      <c r="CNY178" s="22"/>
      <c r="CNZ178" s="22"/>
      <c r="COA178" s="22"/>
      <c r="COB178" s="22"/>
      <c r="COC178" s="22"/>
      <c r="COD178" s="22"/>
      <c r="COE178" s="22"/>
      <c r="COF178" s="22"/>
      <c r="COG178" s="22"/>
      <c r="COH178" s="22"/>
      <c r="COI178" s="22"/>
      <c r="COJ178" s="22"/>
      <c r="COK178" s="22"/>
      <c r="COL178" s="22"/>
      <c r="COM178" s="22"/>
      <c r="CON178" s="22"/>
      <c r="COO178" s="22"/>
      <c r="COP178" s="22"/>
      <c r="COQ178" s="22"/>
      <c r="COR178" s="22"/>
      <c r="COS178" s="22"/>
      <c r="COT178" s="22"/>
      <c r="COU178" s="22"/>
      <c r="COV178" s="22"/>
      <c r="COW178" s="22"/>
      <c r="COX178" s="22"/>
      <c r="COY178" s="22"/>
      <c r="COZ178" s="22"/>
      <c r="CPA178" s="22"/>
      <c r="CPB178" s="22"/>
      <c r="CPC178" s="22"/>
      <c r="CPD178" s="22"/>
      <c r="CPE178" s="22"/>
      <c r="CPF178" s="22"/>
      <c r="CPG178" s="22"/>
      <c r="CPH178" s="22"/>
      <c r="CPI178" s="22"/>
      <c r="CPJ178" s="22"/>
      <c r="CPK178" s="22"/>
      <c r="CPL178" s="22"/>
      <c r="CPM178" s="22"/>
      <c r="CPN178" s="22"/>
      <c r="CPO178" s="22"/>
      <c r="CPP178" s="22"/>
      <c r="CPQ178" s="22"/>
      <c r="CPR178" s="22"/>
      <c r="CPS178" s="22"/>
      <c r="CPT178" s="22"/>
      <c r="CPU178" s="22"/>
      <c r="CPV178" s="22"/>
      <c r="CPW178" s="22"/>
      <c r="CPX178" s="22"/>
      <c r="CPY178" s="22"/>
      <c r="CPZ178" s="22"/>
      <c r="CQA178" s="22"/>
      <c r="CQB178" s="22"/>
      <c r="CQC178" s="22"/>
      <c r="CQD178" s="22"/>
      <c r="CQE178" s="22"/>
      <c r="CQF178" s="22"/>
      <c r="CQG178" s="22"/>
      <c r="CQH178" s="22"/>
      <c r="CQI178" s="22"/>
      <c r="CQJ178" s="22"/>
      <c r="CQK178" s="22"/>
      <c r="CQL178" s="22"/>
      <c r="CQM178" s="22"/>
      <c r="CQN178" s="22"/>
      <c r="CQO178" s="22"/>
      <c r="CQP178" s="22"/>
      <c r="CQQ178" s="22"/>
      <c r="CQR178" s="22"/>
      <c r="CQS178" s="22"/>
      <c r="CQT178" s="22"/>
      <c r="CQU178" s="22"/>
      <c r="CQV178" s="22"/>
      <c r="CQW178" s="22"/>
      <c r="CQX178" s="22"/>
      <c r="CQY178" s="22"/>
      <c r="CQZ178" s="22"/>
      <c r="CRA178" s="22"/>
      <c r="CRB178" s="22"/>
      <c r="CRC178" s="22"/>
      <c r="CRD178" s="22"/>
      <c r="CRE178" s="22"/>
      <c r="CRF178" s="22"/>
      <c r="CRG178" s="22"/>
      <c r="CRH178" s="22"/>
      <c r="CRI178" s="22"/>
      <c r="CRJ178" s="22"/>
      <c r="CRK178" s="22"/>
      <c r="CRL178" s="22"/>
      <c r="CRM178" s="22"/>
      <c r="CRN178" s="22"/>
      <c r="CRO178" s="22"/>
      <c r="CRP178" s="22"/>
      <c r="CRQ178" s="22"/>
      <c r="CRR178" s="22"/>
      <c r="CRS178" s="22"/>
      <c r="CRT178" s="22"/>
      <c r="CRU178" s="22"/>
      <c r="CRV178" s="22"/>
      <c r="CRW178" s="22"/>
      <c r="CRX178" s="22"/>
      <c r="CRY178" s="22"/>
      <c r="CRZ178" s="22"/>
      <c r="CSA178" s="22"/>
      <c r="CSB178" s="22"/>
      <c r="CSC178" s="22"/>
      <c r="CSD178" s="22"/>
      <c r="CSE178" s="22"/>
      <c r="CSF178" s="22"/>
      <c r="CSG178" s="22"/>
      <c r="CSH178" s="22"/>
      <c r="CSI178" s="22"/>
      <c r="CSJ178" s="22"/>
      <c r="CSK178" s="22"/>
      <c r="CSL178" s="22"/>
      <c r="CSM178" s="22"/>
      <c r="CSN178" s="22"/>
      <c r="CSO178" s="22"/>
      <c r="CSP178" s="22"/>
      <c r="CSQ178" s="22"/>
      <c r="CSR178" s="22"/>
      <c r="CSS178" s="22"/>
      <c r="CST178" s="22"/>
      <c r="CSU178" s="22"/>
      <c r="CSV178" s="22"/>
      <c r="CSW178" s="22"/>
      <c r="CSX178" s="22"/>
      <c r="CSY178" s="22"/>
      <c r="CSZ178" s="22"/>
      <c r="CTA178" s="22"/>
      <c r="CTB178" s="22"/>
      <c r="CTC178" s="22"/>
      <c r="CTD178" s="22"/>
      <c r="CTE178" s="22"/>
      <c r="CTF178" s="22"/>
      <c r="CTG178" s="22"/>
      <c r="CTH178" s="22"/>
      <c r="CTI178" s="22"/>
      <c r="CTJ178" s="22"/>
      <c r="CTK178" s="22"/>
      <c r="CTL178" s="22"/>
      <c r="CTM178" s="22"/>
      <c r="CTN178" s="22"/>
      <c r="CTO178" s="22"/>
      <c r="CTP178" s="22"/>
      <c r="CTQ178" s="22"/>
      <c r="CTR178" s="22"/>
      <c r="CTS178" s="22"/>
      <c r="CTT178" s="22"/>
      <c r="CTU178" s="22"/>
      <c r="CTV178" s="22"/>
      <c r="CTW178" s="22"/>
      <c r="CTX178" s="22"/>
      <c r="CTY178" s="22"/>
      <c r="CTZ178" s="22"/>
      <c r="CUA178" s="22"/>
      <c r="CUB178" s="22"/>
      <c r="CUC178" s="22"/>
      <c r="CUD178" s="22"/>
      <c r="CUE178" s="22"/>
      <c r="CUF178" s="22"/>
      <c r="CUG178" s="22"/>
      <c r="CUH178" s="22"/>
      <c r="CUI178" s="22"/>
      <c r="CUJ178" s="22"/>
      <c r="CUK178" s="22"/>
      <c r="CUL178" s="22"/>
      <c r="CUM178" s="22"/>
      <c r="CUN178" s="22"/>
      <c r="CUO178" s="22"/>
      <c r="CUP178" s="22"/>
      <c r="CUQ178" s="22"/>
      <c r="CUR178" s="22"/>
      <c r="CUS178" s="22"/>
      <c r="CUT178" s="22"/>
      <c r="CUU178" s="22"/>
      <c r="CUV178" s="22"/>
      <c r="CUW178" s="22"/>
      <c r="CUX178" s="22"/>
      <c r="CUY178" s="22"/>
      <c r="CUZ178" s="22"/>
      <c r="CVA178" s="22"/>
      <c r="CVB178" s="22"/>
      <c r="CVC178" s="22"/>
      <c r="CVD178" s="22"/>
      <c r="CVE178" s="22"/>
      <c r="CVF178" s="22"/>
      <c r="CVG178" s="22"/>
      <c r="CVH178" s="22"/>
      <c r="CVI178" s="22"/>
      <c r="CVJ178" s="22"/>
      <c r="CVK178" s="22"/>
      <c r="CVL178" s="22"/>
      <c r="CVM178" s="22"/>
      <c r="CVN178" s="22"/>
      <c r="CVO178" s="22"/>
      <c r="CVP178" s="22"/>
      <c r="CVQ178" s="22"/>
      <c r="CVR178" s="22"/>
      <c r="CVS178" s="22"/>
      <c r="CVT178" s="22"/>
      <c r="CVU178" s="22"/>
      <c r="CVV178" s="22"/>
      <c r="CVW178" s="22"/>
      <c r="CVX178" s="22"/>
      <c r="CVY178" s="22"/>
      <c r="CVZ178" s="22"/>
      <c r="CWA178" s="22"/>
      <c r="CWB178" s="22"/>
      <c r="CWC178" s="22"/>
      <c r="CWD178" s="22"/>
      <c r="CWE178" s="22"/>
      <c r="CWF178" s="22"/>
      <c r="CWG178" s="22"/>
      <c r="CWH178" s="22"/>
      <c r="CWI178" s="22"/>
      <c r="CWJ178" s="22"/>
      <c r="CWK178" s="22"/>
      <c r="CWL178" s="22"/>
      <c r="CWM178" s="22"/>
      <c r="CWN178" s="22"/>
      <c r="CWO178" s="22"/>
      <c r="CWP178" s="22"/>
      <c r="CWQ178" s="22"/>
      <c r="CWR178" s="22"/>
      <c r="CWS178" s="22"/>
      <c r="CWT178" s="22"/>
      <c r="CWU178" s="22"/>
      <c r="CWV178" s="22"/>
      <c r="CWW178" s="22"/>
      <c r="CWX178" s="22"/>
      <c r="CWY178" s="22"/>
      <c r="CWZ178" s="22"/>
      <c r="CXA178" s="22"/>
      <c r="CXB178" s="22"/>
      <c r="CXC178" s="22"/>
      <c r="CXD178" s="22"/>
      <c r="CXE178" s="22"/>
      <c r="CXF178" s="22"/>
      <c r="CXG178" s="22"/>
      <c r="CXH178" s="22"/>
      <c r="CXI178" s="22"/>
      <c r="CXJ178" s="22"/>
      <c r="CXK178" s="22"/>
      <c r="CXL178" s="22"/>
      <c r="CXM178" s="22"/>
      <c r="CXN178" s="22"/>
      <c r="CXO178" s="22"/>
      <c r="CXP178" s="22"/>
      <c r="CXQ178" s="22"/>
      <c r="CXR178" s="22"/>
      <c r="CXS178" s="22"/>
      <c r="CXT178" s="22"/>
      <c r="CXU178" s="22"/>
      <c r="CXV178" s="22"/>
      <c r="CXW178" s="22"/>
      <c r="CXX178" s="22"/>
      <c r="CXY178" s="22"/>
      <c r="CXZ178" s="22"/>
      <c r="CYA178" s="22"/>
      <c r="CYB178" s="22"/>
      <c r="CYC178" s="22"/>
      <c r="CYD178" s="22"/>
      <c r="CYE178" s="22"/>
      <c r="CYF178" s="22"/>
      <c r="CYG178" s="22"/>
      <c r="CYH178" s="22"/>
      <c r="CYI178" s="22"/>
      <c r="CYJ178" s="22"/>
      <c r="CYK178" s="22"/>
      <c r="CYL178" s="22"/>
      <c r="CYM178" s="22"/>
      <c r="CYN178" s="22"/>
      <c r="CYO178" s="22"/>
      <c r="CYP178" s="22"/>
      <c r="CYQ178" s="22"/>
      <c r="CYR178" s="22"/>
      <c r="CYS178" s="22"/>
      <c r="CYT178" s="22"/>
      <c r="CYU178" s="22"/>
      <c r="CYV178" s="22"/>
      <c r="CYW178" s="22"/>
      <c r="CYX178" s="22"/>
      <c r="CYY178" s="22"/>
      <c r="CYZ178" s="22"/>
      <c r="CZA178" s="22"/>
      <c r="CZB178" s="22"/>
      <c r="CZC178" s="22"/>
      <c r="CZD178" s="22"/>
      <c r="CZE178" s="22"/>
      <c r="CZF178" s="22"/>
      <c r="CZG178" s="22"/>
      <c r="CZH178" s="22"/>
      <c r="CZI178" s="22"/>
      <c r="CZJ178" s="22"/>
      <c r="CZK178" s="22"/>
      <c r="CZL178" s="22"/>
      <c r="CZM178" s="22"/>
      <c r="CZN178" s="22"/>
      <c r="CZO178" s="22"/>
      <c r="CZP178" s="22"/>
      <c r="CZQ178" s="22"/>
      <c r="CZR178" s="22"/>
      <c r="CZS178" s="22"/>
      <c r="CZT178" s="22"/>
      <c r="CZU178" s="22"/>
      <c r="CZV178" s="22"/>
      <c r="CZW178" s="22"/>
      <c r="CZX178" s="22"/>
      <c r="CZY178" s="22"/>
      <c r="CZZ178" s="22"/>
      <c r="DAA178" s="22"/>
      <c r="DAB178" s="22"/>
      <c r="DAC178" s="22"/>
      <c r="DAD178" s="22"/>
      <c r="DAE178" s="22"/>
      <c r="DAF178" s="22"/>
      <c r="DAG178" s="22"/>
      <c r="DAH178" s="22"/>
      <c r="DAI178" s="22"/>
      <c r="DAJ178" s="22"/>
      <c r="DAK178" s="22"/>
      <c r="DAL178" s="22"/>
      <c r="DAM178" s="22"/>
      <c r="DAN178" s="22"/>
      <c r="DAO178" s="22"/>
      <c r="DAP178" s="22"/>
      <c r="DAQ178" s="22"/>
      <c r="DAR178" s="22"/>
      <c r="DAS178" s="22"/>
      <c r="DAT178" s="22"/>
      <c r="DAU178" s="22"/>
      <c r="DAV178" s="22"/>
      <c r="DAW178" s="22"/>
      <c r="DAX178" s="22"/>
      <c r="DAY178" s="22"/>
      <c r="DAZ178" s="22"/>
      <c r="DBA178" s="22"/>
      <c r="DBB178" s="22"/>
      <c r="DBC178" s="22"/>
      <c r="DBD178" s="22"/>
      <c r="DBE178" s="22"/>
      <c r="DBF178" s="22"/>
      <c r="DBG178" s="22"/>
      <c r="DBH178" s="22"/>
      <c r="DBI178" s="22"/>
      <c r="DBJ178" s="22"/>
      <c r="DBK178" s="22"/>
      <c r="DBL178" s="22"/>
      <c r="DBM178" s="22"/>
      <c r="DBN178" s="22"/>
      <c r="DBO178" s="22"/>
      <c r="DBP178" s="22"/>
      <c r="DBQ178" s="22"/>
      <c r="DBR178" s="22"/>
      <c r="DBS178" s="22"/>
      <c r="DBT178" s="22"/>
      <c r="DBU178" s="22"/>
      <c r="DBV178" s="22"/>
      <c r="DBW178" s="22"/>
      <c r="DBX178" s="22"/>
      <c r="DBY178" s="22"/>
      <c r="DBZ178" s="22"/>
      <c r="DCA178" s="22"/>
      <c r="DCB178" s="22"/>
      <c r="DCC178" s="22"/>
      <c r="DCD178" s="22"/>
      <c r="DCE178" s="22"/>
      <c r="DCF178" s="22"/>
      <c r="DCG178" s="22"/>
      <c r="DCH178" s="22"/>
      <c r="DCI178" s="22"/>
      <c r="DCJ178" s="22"/>
      <c r="DCK178" s="22"/>
      <c r="DCL178" s="22"/>
      <c r="DCM178" s="22"/>
      <c r="DCN178" s="22"/>
      <c r="DCO178" s="22"/>
      <c r="DCP178" s="22"/>
      <c r="DCQ178" s="22"/>
      <c r="DCR178" s="22"/>
      <c r="DCS178" s="22"/>
      <c r="DCT178" s="22"/>
      <c r="DCU178" s="22"/>
      <c r="DCV178" s="22"/>
      <c r="DCW178" s="22"/>
      <c r="DCX178" s="22"/>
      <c r="DCY178" s="22"/>
      <c r="DCZ178" s="22"/>
      <c r="DDA178" s="22"/>
      <c r="DDB178" s="22"/>
      <c r="DDC178" s="22"/>
      <c r="DDD178" s="22"/>
      <c r="DDE178" s="22"/>
      <c r="DDF178" s="22"/>
      <c r="DDG178" s="22"/>
      <c r="DDH178" s="22"/>
      <c r="DDI178" s="22"/>
      <c r="DDJ178" s="22"/>
      <c r="DDK178" s="22"/>
      <c r="DDL178" s="22"/>
      <c r="DDM178" s="22"/>
      <c r="DDN178" s="22"/>
      <c r="DDO178" s="22"/>
      <c r="DDP178" s="22"/>
      <c r="DDQ178" s="22"/>
      <c r="DDR178" s="22"/>
      <c r="DDS178" s="22"/>
      <c r="DDT178" s="22"/>
      <c r="DDU178" s="22"/>
      <c r="DDV178" s="22"/>
      <c r="DDW178" s="22"/>
      <c r="DDX178" s="22"/>
      <c r="DDY178" s="22"/>
      <c r="DDZ178" s="22"/>
      <c r="DEA178" s="22"/>
      <c r="DEB178" s="22"/>
      <c r="DEC178" s="22"/>
      <c r="DED178" s="22"/>
      <c r="DEE178" s="22"/>
      <c r="DEF178" s="22"/>
      <c r="DEG178" s="22"/>
      <c r="DEH178" s="22"/>
      <c r="DEI178" s="22"/>
      <c r="DEJ178" s="22"/>
      <c r="DEK178" s="22"/>
      <c r="DEL178" s="22"/>
      <c r="DEM178" s="22"/>
      <c r="DEN178" s="22"/>
      <c r="DEO178" s="22"/>
      <c r="DEP178" s="22"/>
      <c r="DEQ178" s="22"/>
      <c r="DER178" s="22"/>
      <c r="DES178" s="22"/>
      <c r="DET178" s="22"/>
      <c r="DEU178" s="22"/>
      <c r="DEV178" s="22"/>
      <c r="DEW178" s="22"/>
      <c r="DEX178" s="22"/>
      <c r="DEY178" s="22"/>
      <c r="DEZ178" s="22"/>
      <c r="DFA178" s="22"/>
      <c r="DFB178" s="22"/>
      <c r="DFC178" s="22"/>
      <c r="DFD178" s="22"/>
      <c r="DFE178" s="22"/>
      <c r="DFF178" s="22"/>
      <c r="DFG178" s="22"/>
      <c r="DFH178" s="22"/>
      <c r="DFI178" s="22"/>
      <c r="DFJ178" s="22"/>
      <c r="DFK178" s="22"/>
      <c r="DFL178" s="22"/>
      <c r="DFM178" s="22"/>
      <c r="DFN178" s="22"/>
      <c r="DFO178" s="22"/>
      <c r="DFP178" s="22"/>
      <c r="DFQ178" s="22"/>
      <c r="DFR178" s="22"/>
      <c r="DFS178" s="22"/>
      <c r="DFT178" s="22"/>
      <c r="DFU178" s="22"/>
      <c r="DFV178" s="22"/>
      <c r="DFW178" s="22"/>
      <c r="DFX178" s="22"/>
      <c r="DFY178" s="22"/>
      <c r="DFZ178" s="22"/>
      <c r="DGA178" s="22"/>
      <c r="DGB178" s="22"/>
      <c r="DGC178" s="22"/>
      <c r="DGD178" s="22"/>
      <c r="DGE178" s="22"/>
      <c r="DGF178" s="22"/>
      <c r="DGG178" s="22"/>
      <c r="DGH178" s="22"/>
      <c r="DGI178" s="22"/>
      <c r="DGJ178" s="22"/>
      <c r="DGK178" s="22"/>
      <c r="DGL178" s="22"/>
      <c r="DGM178" s="22"/>
      <c r="DGN178" s="22"/>
      <c r="DGO178" s="22"/>
      <c r="DGP178" s="22"/>
      <c r="DGQ178" s="22"/>
      <c r="DGR178" s="22"/>
      <c r="DGS178" s="22"/>
      <c r="DGT178" s="22"/>
      <c r="DGU178" s="22"/>
      <c r="DGV178" s="22"/>
      <c r="DGW178" s="22"/>
      <c r="DGX178" s="22"/>
      <c r="DGY178" s="22"/>
      <c r="DGZ178" s="22"/>
      <c r="DHA178" s="22"/>
      <c r="DHB178" s="22"/>
      <c r="DHC178" s="22"/>
      <c r="DHD178" s="22"/>
      <c r="DHE178" s="22"/>
      <c r="DHF178" s="22"/>
      <c r="DHG178" s="22"/>
      <c r="DHH178" s="22"/>
      <c r="DHI178" s="22"/>
      <c r="DHJ178" s="22"/>
      <c r="DHK178" s="22"/>
      <c r="DHL178" s="22"/>
      <c r="DHM178" s="22"/>
      <c r="DHN178" s="22"/>
      <c r="DHO178" s="22"/>
      <c r="DHP178" s="22"/>
      <c r="DHQ178" s="22"/>
      <c r="DHR178" s="22"/>
      <c r="DHS178" s="22"/>
      <c r="DHT178" s="22"/>
      <c r="DHU178" s="22"/>
      <c r="DHV178" s="22"/>
      <c r="DHW178" s="22"/>
      <c r="DHX178" s="22"/>
      <c r="DHY178" s="22"/>
      <c r="DHZ178" s="22"/>
      <c r="DIA178" s="22"/>
      <c r="DIB178" s="22"/>
      <c r="DIC178" s="22"/>
      <c r="DID178" s="22"/>
      <c r="DIE178" s="22"/>
      <c r="DIF178" s="22"/>
      <c r="DIG178" s="22"/>
      <c r="DIH178" s="22"/>
      <c r="DII178" s="22"/>
      <c r="DIJ178" s="22"/>
      <c r="DIK178" s="22"/>
      <c r="DIL178" s="22"/>
      <c r="DIM178" s="22"/>
      <c r="DIN178" s="22"/>
      <c r="DIO178" s="22"/>
      <c r="DIP178" s="22"/>
      <c r="DIQ178" s="22"/>
      <c r="DIR178" s="22"/>
      <c r="DIS178" s="22"/>
      <c r="DIT178" s="22"/>
      <c r="DIU178" s="22"/>
      <c r="DIV178" s="22"/>
      <c r="DIW178" s="22"/>
      <c r="DIX178" s="22"/>
      <c r="DIY178" s="22"/>
      <c r="DIZ178" s="22"/>
      <c r="DJA178" s="22"/>
      <c r="DJB178" s="22"/>
      <c r="DJC178" s="22"/>
      <c r="DJD178" s="22"/>
      <c r="DJE178" s="22"/>
      <c r="DJF178" s="22"/>
      <c r="DJG178" s="22"/>
      <c r="DJH178" s="22"/>
      <c r="DJI178" s="22"/>
      <c r="DJJ178" s="22"/>
      <c r="DJK178" s="22"/>
      <c r="DJL178" s="22"/>
      <c r="DJM178" s="22"/>
      <c r="DJN178" s="22"/>
      <c r="DJO178" s="22"/>
      <c r="DJP178" s="22"/>
      <c r="DJQ178" s="22"/>
      <c r="DJR178" s="22"/>
      <c r="DJS178" s="22"/>
      <c r="DJT178" s="22"/>
      <c r="DJU178" s="22"/>
      <c r="DJV178" s="22"/>
      <c r="DJW178" s="22"/>
      <c r="DJX178" s="22"/>
      <c r="DJY178" s="22"/>
      <c r="DJZ178" s="22"/>
      <c r="DKA178" s="22"/>
      <c r="DKB178" s="22"/>
      <c r="DKC178" s="22"/>
      <c r="DKD178" s="22"/>
      <c r="DKE178" s="22"/>
      <c r="DKF178" s="22"/>
      <c r="DKG178" s="22"/>
      <c r="DKH178" s="22"/>
      <c r="DKI178" s="22"/>
      <c r="DKJ178" s="22"/>
      <c r="DKK178" s="22"/>
      <c r="DKL178" s="22"/>
      <c r="DKM178" s="22"/>
      <c r="DKN178" s="22"/>
      <c r="DKO178" s="22"/>
      <c r="DKP178" s="22"/>
      <c r="DKQ178" s="22"/>
      <c r="DKR178" s="22"/>
      <c r="DKS178" s="22"/>
      <c r="DKT178" s="22"/>
      <c r="DKU178" s="22"/>
      <c r="DKV178" s="22"/>
      <c r="DKW178" s="22"/>
      <c r="DKX178" s="22"/>
      <c r="DKY178" s="22"/>
      <c r="DKZ178" s="22"/>
      <c r="DLA178" s="22"/>
      <c r="DLB178" s="22"/>
      <c r="DLC178" s="22"/>
      <c r="DLD178" s="22"/>
      <c r="DLE178" s="22"/>
      <c r="DLF178" s="22"/>
      <c r="DLG178" s="22"/>
      <c r="DLH178" s="22"/>
      <c r="DLI178" s="22"/>
      <c r="DLJ178" s="22"/>
      <c r="DLK178" s="22"/>
      <c r="DLL178" s="22"/>
      <c r="DLM178" s="22"/>
      <c r="DLN178" s="22"/>
      <c r="DLO178" s="22"/>
      <c r="DLP178" s="22"/>
      <c r="DLQ178" s="22"/>
      <c r="DLR178" s="22"/>
      <c r="DLS178" s="22"/>
      <c r="DLT178" s="22"/>
      <c r="DLU178" s="22"/>
      <c r="DLV178" s="22"/>
      <c r="DLW178" s="22"/>
      <c r="DLX178" s="22"/>
      <c r="DLY178" s="22"/>
      <c r="DLZ178" s="22"/>
      <c r="DMA178" s="22"/>
      <c r="DMB178" s="22"/>
      <c r="DMC178" s="22"/>
      <c r="DMD178" s="22"/>
      <c r="DME178" s="22"/>
      <c r="DMF178" s="22"/>
      <c r="DMG178" s="22"/>
      <c r="DMH178" s="22"/>
      <c r="DMI178" s="22"/>
      <c r="DMJ178" s="22"/>
      <c r="DMK178" s="22"/>
      <c r="DML178" s="22"/>
      <c r="DMM178" s="22"/>
      <c r="DMN178" s="22"/>
      <c r="DMO178" s="22"/>
      <c r="DMP178" s="22"/>
      <c r="DMQ178" s="22"/>
      <c r="DMR178" s="22"/>
      <c r="DMS178" s="22"/>
      <c r="DMT178" s="22"/>
      <c r="DMU178" s="22"/>
      <c r="DMV178" s="22"/>
      <c r="DMW178" s="22"/>
      <c r="DMX178" s="22"/>
      <c r="DMY178" s="22"/>
      <c r="DMZ178" s="22"/>
      <c r="DNA178" s="22"/>
      <c r="DNB178" s="22"/>
      <c r="DNC178" s="22"/>
      <c r="DND178" s="22"/>
      <c r="DNE178" s="22"/>
      <c r="DNF178" s="22"/>
      <c r="DNG178" s="22"/>
      <c r="DNH178" s="22"/>
      <c r="DNI178" s="22"/>
      <c r="DNJ178" s="22"/>
      <c r="DNK178" s="22"/>
      <c r="DNL178" s="22"/>
      <c r="DNM178" s="22"/>
      <c r="DNN178" s="22"/>
      <c r="DNO178" s="22"/>
      <c r="DNP178" s="22"/>
      <c r="DNQ178" s="22"/>
      <c r="DNR178" s="22"/>
      <c r="DNS178" s="22"/>
      <c r="DNT178" s="22"/>
      <c r="DNU178" s="22"/>
      <c r="DNV178" s="22"/>
      <c r="DNW178" s="22"/>
      <c r="DNX178" s="22"/>
      <c r="DNY178" s="22"/>
      <c r="DNZ178" s="22"/>
      <c r="DOA178" s="22"/>
      <c r="DOB178" s="22"/>
      <c r="DOC178" s="22"/>
      <c r="DOD178" s="22"/>
      <c r="DOE178" s="22"/>
      <c r="DOF178" s="22"/>
      <c r="DOG178" s="22"/>
      <c r="DOH178" s="22"/>
      <c r="DOI178" s="22"/>
      <c r="DOJ178" s="22"/>
      <c r="DOK178" s="22"/>
      <c r="DOL178" s="22"/>
      <c r="DOM178" s="22"/>
      <c r="DON178" s="22"/>
      <c r="DOO178" s="22"/>
      <c r="DOP178" s="22"/>
      <c r="DOQ178" s="22"/>
      <c r="DOR178" s="22"/>
      <c r="DOS178" s="22"/>
      <c r="DOT178" s="22"/>
      <c r="DOU178" s="22"/>
      <c r="DOV178" s="22"/>
      <c r="DOW178" s="22"/>
      <c r="DOX178" s="22"/>
      <c r="DOY178" s="22"/>
      <c r="DOZ178" s="22"/>
      <c r="DPA178" s="22"/>
      <c r="DPB178" s="22"/>
      <c r="DPC178" s="22"/>
      <c r="DPD178" s="22"/>
      <c r="DPE178" s="22"/>
      <c r="DPF178" s="22"/>
      <c r="DPG178" s="22"/>
      <c r="DPH178" s="22"/>
      <c r="DPI178" s="22"/>
      <c r="DPJ178" s="22"/>
      <c r="DPK178" s="22"/>
      <c r="DPL178" s="22"/>
      <c r="DPM178" s="22"/>
      <c r="DPN178" s="22"/>
      <c r="DPO178" s="22"/>
      <c r="DPP178" s="22"/>
      <c r="DPQ178" s="22"/>
      <c r="DPR178" s="22"/>
      <c r="DPS178" s="22"/>
      <c r="DPT178" s="22"/>
      <c r="DPU178" s="22"/>
      <c r="DPV178" s="22"/>
      <c r="DPW178" s="22"/>
      <c r="DPX178" s="22"/>
      <c r="DPY178" s="22"/>
      <c r="DPZ178" s="22"/>
      <c r="DQA178" s="22"/>
      <c r="DQB178" s="22"/>
      <c r="DQC178" s="22"/>
      <c r="DQD178" s="22"/>
      <c r="DQE178" s="22"/>
      <c r="DQF178" s="22"/>
      <c r="DQG178" s="22"/>
      <c r="DQH178" s="22"/>
      <c r="DQI178" s="22"/>
      <c r="DQJ178" s="22"/>
      <c r="DQK178" s="22"/>
      <c r="DQL178" s="22"/>
      <c r="DQM178" s="22"/>
      <c r="DQN178" s="22"/>
      <c r="DQO178" s="22"/>
      <c r="DQP178" s="22"/>
      <c r="DQQ178" s="22"/>
      <c r="DQR178" s="22"/>
      <c r="DQS178" s="22"/>
      <c r="DQT178" s="22"/>
      <c r="DQU178" s="22"/>
      <c r="DQV178" s="22"/>
      <c r="DQW178" s="22"/>
      <c r="DQX178" s="22"/>
      <c r="DQY178" s="22"/>
      <c r="DQZ178" s="22"/>
      <c r="DRA178" s="22"/>
      <c r="DRB178" s="22"/>
      <c r="DRC178" s="22"/>
      <c r="DRD178" s="22"/>
      <c r="DRE178" s="22"/>
      <c r="DRF178" s="22"/>
      <c r="DRG178" s="22"/>
      <c r="DRH178" s="22"/>
      <c r="DRI178" s="22"/>
      <c r="DRJ178" s="22"/>
      <c r="DRK178" s="22"/>
      <c r="DRL178" s="22"/>
      <c r="DRM178" s="22"/>
      <c r="DRN178" s="22"/>
      <c r="DRO178" s="22"/>
      <c r="DRP178" s="22"/>
      <c r="DRQ178" s="22"/>
      <c r="DRR178" s="22"/>
      <c r="DRS178" s="22"/>
      <c r="DRT178" s="22"/>
      <c r="DRU178" s="22"/>
      <c r="DRV178" s="22"/>
      <c r="DRW178" s="22"/>
      <c r="DRX178" s="22"/>
      <c r="DRY178" s="22"/>
      <c r="DRZ178" s="22"/>
      <c r="DSA178" s="22"/>
      <c r="DSB178" s="22"/>
      <c r="DSC178" s="22"/>
      <c r="DSD178" s="22"/>
      <c r="DSE178" s="22"/>
      <c r="DSF178" s="22"/>
      <c r="DSG178" s="22"/>
      <c r="DSH178" s="22"/>
      <c r="DSI178" s="22"/>
      <c r="DSJ178" s="22"/>
      <c r="DSK178" s="22"/>
      <c r="DSL178" s="22"/>
      <c r="DSM178" s="22"/>
      <c r="DSN178" s="22"/>
      <c r="DSO178" s="22"/>
      <c r="DSP178" s="22"/>
      <c r="DSQ178" s="22"/>
      <c r="DSR178" s="22"/>
      <c r="DSS178" s="22"/>
      <c r="DST178" s="22"/>
      <c r="DSU178" s="22"/>
      <c r="DSV178" s="22"/>
      <c r="DSW178" s="22"/>
      <c r="DSX178" s="22"/>
      <c r="DSY178" s="22"/>
      <c r="DSZ178" s="22"/>
      <c r="DTA178" s="22"/>
      <c r="DTB178" s="22"/>
      <c r="DTC178" s="22"/>
      <c r="DTD178" s="22"/>
      <c r="DTE178" s="22"/>
      <c r="DTF178" s="22"/>
      <c r="DTG178" s="22"/>
      <c r="DTH178" s="22"/>
      <c r="DTI178" s="22"/>
      <c r="DTJ178" s="22"/>
      <c r="DTK178" s="22"/>
      <c r="DTL178" s="22"/>
      <c r="DTM178" s="22"/>
      <c r="DTN178" s="22"/>
      <c r="DTO178" s="22"/>
      <c r="DTP178" s="22"/>
      <c r="DTQ178" s="22"/>
      <c r="DTR178" s="22"/>
      <c r="DTS178" s="22"/>
      <c r="DTT178" s="22"/>
      <c r="DTU178" s="22"/>
      <c r="DTV178" s="22"/>
      <c r="DTW178" s="22"/>
      <c r="DTX178" s="22"/>
      <c r="DTY178" s="22"/>
      <c r="DTZ178" s="22"/>
      <c r="DUA178" s="22"/>
      <c r="DUB178" s="22"/>
      <c r="DUC178" s="22"/>
      <c r="DUD178" s="22"/>
      <c r="DUE178" s="22"/>
      <c r="DUF178" s="22"/>
      <c r="DUG178" s="22"/>
      <c r="DUH178" s="22"/>
      <c r="DUI178" s="22"/>
      <c r="DUJ178" s="22"/>
      <c r="DUK178" s="22"/>
      <c r="DUL178" s="22"/>
      <c r="DUM178" s="22"/>
      <c r="DUN178" s="22"/>
      <c r="DUO178" s="22"/>
      <c r="DUP178" s="22"/>
      <c r="DUQ178" s="22"/>
      <c r="DUR178" s="22"/>
      <c r="DUS178" s="22"/>
      <c r="DUT178" s="22"/>
      <c r="DUU178" s="22"/>
      <c r="DUV178" s="22"/>
      <c r="DUW178" s="22"/>
      <c r="DUX178" s="22"/>
      <c r="DUY178" s="22"/>
      <c r="DUZ178" s="22"/>
      <c r="DVA178" s="22"/>
      <c r="DVB178" s="22"/>
      <c r="DVC178" s="22"/>
      <c r="DVD178" s="22"/>
      <c r="DVE178" s="22"/>
      <c r="DVF178" s="22"/>
      <c r="DVG178" s="22"/>
      <c r="DVH178" s="22"/>
      <c r="DVI178" s="22"/>
      <c r="DVJ178" s="22"/>
      <c r="DVK178" s="22"/>
      <c r="DVL178" s="22"/>
      <c r="DVM178" s="22"/>
      <c r="DVN178" s="22"/>
      <c r="DVO178" s="22"/>
      <c r="DVP178" s="22"/>
      <c r="DVQ178" s="22"/>
      <c r="DVR178" s="22"/>
      <c r="DVS178" s="22"/>
      <c r="DVT178" s="22"/>
      <c r="DVU178" s="22"/>
      <c r="DVV178" s="22"/>
      <c r="DVW178" s="22"/>
      <c r="DVX178" s="22"/>
      <c r="DVY178" s="22"/>
      <c r="DVZ178" s="22"/>
      <c r="DWA178" s="22"/>
      <c r="DWB178" s="22"/>
      <c r="DWC178" s="22"/>
      <c r="DWD178" s="22"/>
      <c r="DWE178" s="22"/>
      <c r="DWF178" s="22"/>
      <c r="DWG178" s="22"/>
      <c r="DWH178" s="22"/>
      <c r="DWI178" s="22"/>
      <c r="DWJ178" s="22"/>
      <c r="DWK178" s="22"/>
      <c r="DWL178" s="22"/>
      <c r="DWM178" s="22"/>
      <c r="DWN178" s="22"/>
      <c r="DWO178" s="22"/>
      <c r="DWP178" s="22"/>
      <c r="DWQ178" s="22"/>
      <c r="DWR178" s="22"/>
      <c r="DWS178" s="22"/>
      <c r="DWT178" s="22"/>
      <c r="DWU178" s="22"/>
      <c r="DWV178" s="22"/>
      <c r="DWW178" s="22"/>
      <c r="DWX178" s="22"/>
      <c r="DWY178" s="22"/>
      <c r="DWZ178" s="22"/>
      <c r="DXA178" s="22"/>
      <c r="DXB178" s="22"/>
      <c r="DXC178" s="22"/>
      <c r="DXD178" s="22"/>
      <c r="DXE178" s="22"/>
      <c r="DXF178" s="22"/>
      <c r="DXG178" s="22"/>
      <c r="DXH178" s="22"/>
      <c r="DXI178" s="22"/>
      <c r="DXJ178" s="22"/>
      <c r="DXK178" s="22"/>
      <c r="DXL178" s="22"/>
      <c r="DXM178" s="22"/>
      <c r="DXN178" s="22"/>
      <c r="DXO178" s="22"/>
      <c r="DXP178" s="22"/>
      <c r="DXQ178" s="22"/>
      <c r="DXR178" s="22"/>
      <c r="DXS178" s="22"/>
      <c r="DXT178" s="22"/>
      <c r="DXU178" s="22"/>
      <c r="DXV178" s="22"/>
      <c r="DXW178" s="22"/>
      <c r="DXX178" s="22"/>
      <c r="DXY178" s="22"/>
      <c r="DXZ178" s="22"/>
      <c r="DYA178" s="22"/>
      <c r="DYB178" s="22"/>
      <c r="DYC178" s="22"/>
      <c r="DYD178" s="22"/>
      <c r="DYE178" s="22"/>
      <c r="DYF178" s="22"/>
      <c r="DYG178" s="22"/>
      <c r="DYH178" s="22"/>
      <c r="DYI178" s="22"/>
      <c r="DYJ178" s="22"/>
      <c r="DYK178" s="22"/>
      <c r="DYL178" s="22"/>
      <c r="DYM178" s="22"/>
      <c r="DYN178" s="22"/>
      <c r="DYO178" s="22"/>
      <c r="DYP178" s="22"/>
      <c r="DYQ178" s="22"/>
      <c r="DYR178" s="22"/>
      <c r="DYS178" s="22"/>
      <c r="DYT178" s="22"/>
      <c r="DYU178" s="22"/>
      <c r="DYV178" s="22"/>
      <c r="DYW178" s="22"/>
      <c r="DYX178" s="22"/>
      <c r="DYY178" s="22"/>
      <c r="DYZ178" s="22"/>
      <c r="DZA178" s="22"/>
      <c r="DZB178" s="22"/>
      <c r="DZC178" s="22"/>
      <c r="DZD178" s="22"/>
      <c r="DZE178" s="22"/>
      <c r="DZF178" s="22"/>
      <c r="DZG178" s="22"/>
      <c r="DZH178" s="22"/>
      <c r="DZI178" s="22"/>
      <c r="DZJ178" s="22"/>
      <c r="DZK178" s="22"/>
      <c r="DZL178" s="22"/>
      <c r="DZM178" s="22"/>
      <c r="DZN178" s="22"/>
      <c r="DZO178" s="22"/>
      <c r="DZP178" s="22"/>
      <c r="DZQ178" s="22"/>
      <c r="DZR178" s="22"/>
      <c r="DZS178" s="22"/>
      <c r="DZT178" s="22"/>
      <c r="DZU178" s="22"/>
      <c r="DZV178" s="22"/>
      <c r="DZW178" s="22"/>
      <c r="DZX178" s="22"/>
      <c r="DZY178" s="22"/>
      <c r="DZZ178" s="22"/>
      <c r="EAA178" s="22"/>
      <c r="EAB178" s="22"/>
      <c r="EAC178" s="22"/>
      <c r="EAD178" s="22"/>
      <c r="EAE178" s="22"/>
      <c r="EAF178" s="22"/>
      <c r="EAG178" s="22"/>
      <c r="EAH178" s="22"/>
      <c r="EAI178" s="22"/>
      <c r="EAJ178" s="22"/>
      <c r="EAK178" s="22"/>
      <c r="EAL178" s="22"/>
      <c r="EAM178" s="22"/>
      <c r="EAN178" s="22"/>
      <c r="EAO178" s="22"/>
      <c r="EAP178" s="22"/>
      <c r="EAQ178" s="22"/>
      <c r="EAR178" s="22"/>
      <c r="EAS178" s="22"/>
      <c r="EAT178" s="22"/>
      <c r="EAU178" s="22"/>
      <c r="EAV178" s="22"/>
      <c r="EAW178" s="22"/>
      <c r="EAX178" s="22"/>
      <c r="EAY178" s="22"/>
      <c r="EAZ178" s="22"/>
      <c r="EBA178" s="22"/>
      <c r="EBB178" s="22"/>
      <c r="EBC178" s="22"/>
      <c r="EBD178" s="22"/>
      <c r="EBE178" s="22"/>
      <c r="EBF178" s="22"/>
      <c r="EBG178" s="22"/>
      <c r="EBH178" s="22"/>
      <c r="EBI178" s="22"/>
      <c r="EBJ178" s="22"/>
      <c r="EBK178" s="22"/>
      <c r="EBL178" s="22"/>
      <c r="EBM178" s="22"/>
      <c r="EBN178" s="22"/>
      <c r="EBO178" s="22"/>
      <c r="EBP178" s="22"/>
      <c r="EBQ178" s="22"/>
      <c r="EBR178" s="22"/>
      <c r="EBS178" s="22"/>
      <c r="EBT178" s="22"/>
      <c r="EBU178" s="22"/>
      <c r="EBV178" s="22"/>
      <c r="EBW178" s="22"/>
      <c r="EBX178" s="22"/>
      <c r="EBY178" s="22"/>
      <c r="EBZ178" s="22"/>
      <c r="ECA178" s="22"/>
      <c r="ECB178" s="22"/>
      <c r="ECC178" s="22"/>
      <c r="ECD178" s="22"/>
      <c r="ECE178" s="22"/>
      <c r="ECF178" s="22"/>
      <c r="ECG178" s="22"/>
      <c r="ECH178" s="22"/>
      <c r="ECI178" s="22"/>
      <c r="ECJ178" s="22"/>
      <c r="ECK178" s="22"/>
      <c r="ECL178" s="22"/>
      <c r="ECM178" s="22"/>
      <c r="ECN178" s="22"/>
      <c r="ECO178" s="22"/>
      <c r="ECP178" s="22"/>
      <c r="ECQ178" s="22"/>
      <c r="ECR178" s="22"/>
      <c r="ECS178" s="22"/>
      <c r="ECT178" s="22"/>
      <c r="ECU178" s="22"/>
      <c r="ECV178" s="22"/>
      <c r="ECW178" s="22"/>
      <c r="ECX178" s="22"/>
      <c r="ECY178" s="22"/>
      <c r="ECZ178" s="22"/>
      <c r="EDA178" s="22"/>
      <c r="EDB178" s="22"/>
      <c r="EDC178" s="22"/>
      <c r="EDD178" s="22"/>
      <c r="EDE178" s="22"/>
      <c r="EDF178" s="22"/>
      <c r="EDG178" s="22"/>
      <c r="EDH178" s="22"/>
      <c r="EDI178" s="22"/>
      <c r="EDJ178" s="22"/>
      <c r="EDK178" s="22"/>
      <c r="EDL178" s="22"/>
      <c r="EDM178" s="22"/>
      <c r="EDN178" s="22"/>
      <c r="EDO178" s="22"/>
      <c r="EDP178" s="22"/>
      <c r="EDQ178" s="22"/>
      <c r="EDR178" s="22"/>
      <c r="EDS178" s="22"/>
      <c r="EDT178" s="22"/>
      <c r="EDU178" s="22"/>
      <c r="EDV178" s="22"/>
      <c r="EDW178" s="22"/>
      <c r="EDX178" s="22"/>
      <c r="EDY178" s="22"/>
      <c r="EDZ178" s="22"/>
      <c r="EEA178" s="22"/>
      <c r="EEB178" s="22"/>
      <c r="EEC178" s="22"/>
      <c r="EED178" s="22"/>
      <c r="EEE178" s="22"/>
      <c r="EEF178" s="22"/>
      <c r="EEG178" s="22"/>
      <c r="EEH178" s="22"/>
      <c r="EEI178" s="22"/>
      <c r="EEJ178" s="22"/>
      <c r="EEK178" s="22"/>
      <c r="EEL178" s="22"/>
      <c r="EEM178" s="22"/>
      <c r="EEN178" s="22"/>
      <c r="EEO178" s="22"/>
      <c r="EEP178" s="22"/>
      <c r="EEQ178" s="22"/>
      <c r="EER178" s="22"/>
      <c r="EES178" s="22"/>
      <c r="EET178" s="22"/>
      <c r="EEU178" s="22"/>
      <c r="EEV178" s="22"/>
      <c r="EEW178" s="22"/>
      <c r="EEX178" s="22"/>
      <c r="EEY178" s="22"/>
      <c r="EEZ178" s="22"/>
      <c r="EFA178" s="22"/>
      <c r="EFB178" s="22"/>
      <c r="EFC178" s="22"/>
      <c r="EFD178" s="22"/>
      <c r="EFE178" s="22"/>
      <c r="EFF178" s="22"/>
      <c r="EFG178" s="22"/>
      <c r="EFH178" s="22"/>
      <c r="EFI178" s="22"/>
      <c r="EFJ178" s="22"/>
      <c r="EFK178" s="22"/>
      <c r="EFL178" s="22"/>
      <c r="EFM178" s="22"/>
      <c r="EFN178" s="22"/>
      <c r="EFO178" s="22"/>
      <c r="EFP178" s="22"/>
      <c r="EFQ178" s="22"/>
      <c r="EFR178" s="22"/>
      <c r="EFS178" s="22"/>
      <c r="EFT178" s="22"/>
      <c r="EFU178" s="22"/>
      <c r="EFV178" s="22"/>
      <c r="EFW178" s="22"/>
      <c r="EFX178" s="22"/>
      <c r="EFY178" s="22"/>
      <c r="EFZ178" s="22"/>
      <c r="EGA178" s="22"/>
      <c r="EGB178" s="22"/>
      <c r="EGC178" s="22"/>
      <c r="EGD178" s="22"/>
      <c r="EGE178" s="22"/>
      <c r="EGF178" s="22"/>
      <c r="EGG178" s="22"/>
      <c r="EGH178" s="22"/>
      <c r="EGI178" s="22"/>
      <c r="EGJ178" s="22"/>
      <c r="EGK178" s="22"/>
      <c r="EGL178" s="22"/>
      <c r="EGM178" s="22"/>
      <c r="EGN178" s="22"/>
      <c r="EGO178" s="22"/>
      <c r="EGP178" s="22"/>
      <c r="EGQ178" s="22"/>
      <c r="EGR178" s="22"/>
      <c r="EGS178" s="22"/>
      <c r="EGT178" s="22"/>
      <c r="EGU178" s="22"/>
      <c r="EGV178" s="22"/>
      <c r="EGW178" s="22"/>
      <c r="EGX178" s="22"/>
      <c r="EGY178" s="22"/>
      <c r="EGZ178" s="22"/>
      <c r="EHA178" s="22"/>
      <c r="EHB178" s="22"/>
      <c r="EHC178" s="22"/>
      <c r="EHD178" s="22"/>
      <c r="EHE178" s="22"/>
      <c r="EHF178" s="22"/>
      <c r="EHG178" s="22"/>
      <c r="EHH178" s="22"/>
      <c r="EHI178" s="22"/>
      <c r="EHJ178" s="22"/>
      <c r="EHK178" s="22"/>
      <c r="EHL178" s="22"/>
      <c r="EHM178" s="22"/>
      <c r="EHN178" s="22"/>
      <c r="EHO178" s="22"/>
      <c r="EHP178" s="22"/>
      <c r="EHQ178" s="22"/>
      <c r="EHR178" s="22"/>
      <c r="EHS178" s="22"/>
      <c r="EHT178" s="22"/>
      <c r="EHU178" s="22"/>
      <c r="EHV178" s="22"/>
      <c r="EHW178" s="22"/>
      <c r="EHX178" s="22"/>
      <c r="EHY178" s="22"/>
      <c r="EHZ178" s="22"/>
      <c r="EIA178" s="22"/>
      <c r="EIB178" s="22"/>
      <c r="EIC178" s="22"/>
      <c r="EID178" s="22"/>
      <c r="EIE178" s="22"/>
      <c r="EIF178" s="22"/>
      <c r="EIG178" s="22"/>
      <c r="EIH178" s="22"/>
      <c r="EII178" s="22"/>
      <c r="EIJ178" s="22"/>
      <c r="EIK178" s="22"/>
      <c r="EIL178" s="22"/>
      <c r="EIM178" s="22"/>
      <c r="EIN178" s="22"/>
      <c r="EIO178" s="22"/>
      <c r="EIP178" s="22"/>
      <c r="EIQ178" s="22"/>
      <c r="EIR178" s="22"/>
      <c r="EIS178" s="22"/>
      <c r="EIT178" s="22"/>
      <c r="EIU178" s="22"/>
      <c r="EIV178" s="22"/>
      <c r="EIW178" s="22"/>
      <c r="EIX178" s="22"/>
      <c r="EIY178" s="22"/>
      <c r="EIZ178" s="22"/>
      <c r="EJA178" s="22"/>
      <c r="EJB178" s="22"/>
      <c r="EJC178" s="22"/>
      <c r="EJD178" s="22"/>
      <c r="EJE178" s="22"/>
      <c r="EJF178" s="22"/>
      <c r="EJG178" s="22"/>
      <c r="EJH178" s="22"/>
      <c r="EJI178" s="22"/>
      <c r="EJJ178" s="22"/>
      <c r="EJK178" s="22"/>
      <c r="EJL178" s="22"/>
      <c r="EJM178" s="22"/>
      <c r="EJN178" s="22"/>
      <c r="EJO178" s="22"/>
      <c r="EJP178" s="22"/>
      <c r="EJQ178" s="22"/>
      <c r="EJR178" s="22"/>
      <c r="EJS178" s="22"/>
      <c r="EJT178" s="22"/>
      <c r="EJU178" s="22"/>
      <c r="EJV178" s="22"/>
      <c r="EJW178" s="22"/>
      <c r="EJX178" s="22"/>
      <c r="EJY178" s="22"/>
      <c r="EJZ178" s="22"/>
      <c r="EKA178" s="22"/>
      <c r="EKB178" s="22"/>
      <c r="EKC178" s="22"/>
      <c r="EKD178" s="22"/>
      <c r="EKE178" s="22"/>
      <c r="EKF178" s="22"/>
      <c r="EKG178" s="22"/>
      <c r="EKH178" s="22"/>
      <c r="EKI178" s="22"/>
      <c r="EKJ178" s="22"/>
      <c r="EKK178" s="22"/>
      <c r="EKL178" s="22"/>
      <c r="EKM178" s="22"/>
      <c r="EKN178" s="22"/>
      <c r="EKO178" s="22"/>
      <c r="EKP178" s="22"/>
      <c r="EKQ178" s="22"/>
      <c r="EKR178" s="22"/>
      <c r="EKS178" s="22"/>
      <c r="EKT178" s="22"/>
      <c r="EKU178" s="22"/>
      <c r="EKV178" s="22"/>
      <c r="EKW178" s="22"/>
      <c r="EKX178" s="22"/>
      <c r="EKY178" s="22"/>
      <c r="EKZ178" s="22"/>
      <c r="ELA178" s="22"/>
      <c r="ELB178" s="22"/>
      <c r="ELC178" s="22"/>
      <c r="ELD178" s="22"/>
      <c r="ELE178" s="22"/>
      <c r="ELF178" s="22"/>
      <c r="ELG178" s="22"/>
      <c r="ELH178" s="22"/>
      <c r="ELI178" s="22"/>
      <c r="ELJ178" s="22"/>
      <c r="ELK178" s="22"/>
      <c r="ELL178" s="22"/>
      <c r="ELM178" s="22"/>
      <c r="ELN178" s="22"/>
      <c r="ELO178" s="22"/>
      <c r="ELP178" s="22"/>
      <c r="ELQ178" s="22"/>
      <c r="ELR178" s="22"/>
      <c r="ELS178" s="22"/>
      <c r="ELT178" s="22"/>
      <c r="ELU178" s="22"/>
      <c r="ELV178" s="22"/>
      <c r="ELW178" s="22"/>
      <c r="ELX178" s="22"/>
      <c r="ELY178" s="22"/>
      <c r="ELZ178" s="22"/>
      <c r="EMA178" s="22"/>
      <c r="EMB178" s="22"/>
      <c r="EMC178" s="22"/>
      <c r="EMD178" s="22"/>
      <c r="EME178" s="22"/>
      <c r="EMF178" s="22"/>
      <c r="EMG178" s="22"/>
      <c r="EMH178" s="22"/>
      <c r="EMI178" s="22"/>
      <c r="EMJ178" s="22"/>
      <c r="EMK178" s="22"/>
      <c r="EML178" s="22"/>
      <c r="EMM178" s="22"/>
      <c r="EMN178" s="22"/>
      <c r="EMO178" s="22"/>
      <c r="EMP178" s="22"/>
      <c r="EMQ178" s="22"/>
      <c r="EMR178" s="22"/>
      <c r="EMS178" s="22"/>
      <c r="EMT178" s="22"/>
      <c r="EMU178" s="22"/>
      <c r="EMV178" s="22"/>
      <c r="EMW178" s="22"/>
      <c r="EMX178" s="22"/>
      <c r="EMY178" s="22"/>
      <c r="EMZ178" s="22"/>
      <c r="ENA178" s="22"/>
      <c r="ENB178" s="22"/>
      <c r="ENC178" s="22"/>
      <c r="END178" s="22"/>
      <c r="ENE178" s="22"/>
      <c r="ENF178" s="22"/>
      <c r="ENG178" s="22"/>
      <c r="ENH178" s="22"/>
      <c r="ENI178" s="22"/>
      <c r="ENJ178" s="22"/>
      <c r="ENK178" s="22"/>
      <c r="ENL178" s="22"/>
      <c r="ENM178" s="22"/>
      <c r="ENN178" s="22"/>
      <c r="ENO178" s="22"/>
      <c r="ENP178" s="22"/>
      <c r="ENQ178" s="22"/>
      <c r="ENR178" s="22"/>
      <c r="ENS178" s="22"/>
      <c r="ENT178" s="22"/>
      <c r="ENU178" s="22"/>
      <c r="ENV178" s="22"/>
      <c r="ENW178" s="22"/>
      <c r="ENX178" s="22"/>
      <c r="ENY178" s="22"/>
      <c r="ENZ178" s="22"/>
      <c r="EOA178" s="22"/>
      <c r="EOB178" s="22"/>
      <c r="EOC178" s="22"/>
      <c r="EOD178" s="22"/>
      <c r="EOE178" s="22"/>
      <c r="EOF178" s="22"/>
      <c r="EOG178" s="22"/>
      <c r="EOH178" s="22"/>
      <c r="EOI178" s="22"/>
      <c r="EOJ178" s="22"/>
      <c r="EOK178" s="22"/>
      <c r="EOL178" s="22"/>
      <c r="EOM178" s="22"/>
      <c r="EON178" s="22"/>
      <c r="EOO178" s="22"/>
      <c r="EOP178" s="22"/>
      <c r="EOQ178" s="22"/>
      <c r="EOR178" s="22"/>
      <c r="EOS178" s="22"/>
      <c r="EOT178" s="22"/>
      <c r="EOU178" s="22"/>
      <c r="EOV178" s="22"/>
      <c r="EOW178" s="22"/>
      <c r="EOX178" s="22"/>
      <c r="EOY178" s="22"/>
      <c r="EOZ178" s="22"/>
      <c r="EPA178" s="22"/>
      <c r="EPB178" s="22"/>
      <c r="EPC178" s="22"/>
      <c r="EPD178" s="22"/>
      <c r="EPE178" s="22"/>
      <c r="EPF178" s="22"/>
      <c r="EPG178" s="22"/>
      <c r="EPH178" s="22"/>
      <c r="EPI178" s="22"/>
      <c r="EPJ178" s="22"/>
      <c r="EPK178" s="22"/>
      <c r="EPL178" s="22"/>
      <c r="EPM178" s="22"/>
      <c r="EPN178" s="22"/>
      <c r="EPO178" s="22"/>
      <c r="EPP178" s="22"/>
      <c r="EPQ178" s="22"/>
      <c r="EPR178" s="22"/>
      <c r="EPS178" s="22"/>
      <c r="EPT178" s="22"/>
      <c r="EPU178" s="22"/>
      <c r="EPV178" s="22"/>
      <c r="EPW178" s="22"/>
      <c r="EPX178" s="22"/>
      <c r="EPY178" s="22"/>
      <c r="EPZ178" s="22"/>
      <c r="EQA178" s="22"/>
      <c r="EQB178" s="22"/>
      <c r="EQC178" s="22"/>
      <c r="EQD178" s="22"/>
      <c r="EQE178" s="22"/>
      <c r="EQF178" s="22"/>
      <c r="EQG178" s="22"/>
      <c r="EQH178" s="22"/>
      <c r="EQI178" s="22"/>
      <c r="EQJ178" s="22"/>
      <c r="EQK178" s="22"/>
      <c r="EQL178" s="22"/>
      <c r="EQM178" s="22"/>
      <c r="EQN178" s="22"/>
      <c r="EQO178" s="22"/>
      <c r="EQP178" s="22"/>
      <c r="EQQ178" s="22"/>
      <c r="EQR178" s="22"/>
      <c r="EQS178" s="22"/>
      <c r="EQT178" s="22"/>
      <c r="EQU178" s="22"/>
      <c r="EQV178" s="22"/>
      <c r="EQW178" s="22"/>
      <c r="EQX178" s="22"/>
      <c r="EQY178" s="22"/>
      <c r="EQZ178" s="22"/>
      <c r="ERA178" s="22"/>
      <c r="ERB178" s="22"/>
      <c r="ERC178" s="22"/>
      <c r="ERD178" s="22"/>
      <c r="ERE178" s="22"/>
      <c r="ERF178" s="22"/>
      <c r="ERG178" s="22"/>
      <c r="ERH178" s="22"/>
      <c r="ERI178" s="22"/>
      <c r="ERJ178" s="22"/>
      <c r="ERK178" s="22"/>
      <c r="ERL178" s="22"/>
      <c r="ERM178" s="22"/>
      <c r="ERN178" s="22"/>
      <c r="ERO178" s="22"/>
      <c r="ERP178" s="22"/>
      <c r="ERQ178" s="22"/>
      <c r="ERR178" s="22"/>
      <c r="ERS178" s="22"/>
      <c r="ERT178" s="22"/>
      <c r="ERU178" s="22"/>
      <c r="ERV178" s="22"/>
      <c r="ERW178" s="22"/>
      <c r="ERX178" s="22"/>
      <c r="ERY178" s="22"/>
      <c r="ERZ178" s="22"/>
      <c r="ESA178" s="22"/>
      <c r="ESB178" s="22"/>
      <c r="ESC178" s="22"/>
      <c r="ESD178" s="22"/>
      <c r="ESE178" s="22"/>
      <c r="ESF178" s="22"/>
      <c r="ESG178" s="22"/>
      <c r="ESH178" s="22"/>
      <c r="ESI178" s="22"/>
      <c r="ESJ178" s="22"/>
      <c r="ESK178" s="22"/>
      <c r="ESL178" s="22"/>
      <c r="ESM178" s="22"/>
      <c r="ESN178" s="22"/>
      <c r="ESO178" s="22"/>
      <c r="ESP178" s="22"/>
      <c r="ESQ178" s="22"/>
      <c r="ESR178" s="22"/>
      <c r="ESS178" s="22"/>
      <c r="EST178" s="22"/>
      <c r="ESU178" s="22"/>
      <c r="ESV178" s="22"/>
      <c r="ESW178" s="22"/>
      <c r="ESX178" s="22"/>
      <c r="ESY178" s="22"/>
      <c r="ESZ178" s="22"/>
      <c r="ETA178" s="22"/>
      <c r="ETB178" s="22"/>
      <c r="ETC178" s="22"/>
      <c r="ETD178" s="22"/>
      <c r="ETE178" s="22"/>
      <c r="ETF178" s="22"/>
      <c r="ETG178" s="22"/>
      <c r="ETH178" s="22"/>
      <c r="ETI178" s="22"/>
      <c r="ETJ178" s="22"/>
      <c r="ETK178" s="22"/>
      <c r="ETL178" s="22"/>
      <c r="ETM178" s="22"/>
      <c r="ETN178" s="22"/>
      <c r="ETO178" s="22"/>
      <c r="ETP178" s="22"/>
      <c r="ETQ178" s="22"/>
      <c r="ETR178" s="22"/>
      <c r="ETS178" s="22"/>
      <c r="ETT178" s="22"/>
      <c r="ETU178" s="22"/>
      <c r="ETV178" s="22"/>
      <c r="ETW178" s="22"/>
      <c r="ETX178" s="22"/>
      <c r="ETY178" s="22"/>
      <c r="ETZ178" s="22"/>
      <c r="EUA178" s="22"/>
      <c r="EUB178" s="22"/>
      <c r="EUC178" s="22"/>
      <c r="EUD178" s="22"/>
      <c r="EUE178" s="22"/>
      <c r="EUF178" s="22"/>
      <c r="EUG178" s="22"/>
      <c r="EUH178" s="22"/>
      <c r="EUI178" s="22"/>
      <c r="EUJ178" s="22"/>
      <c r="EUK178" s="22"/>
      <c r="EUL178" s="22"/>
      <c r="EUM178" s="22"/>
      <c r="EUN178" s="22"/>
      <c r="EUO178" s="22"/>
      <c r="EUP178" s="22"/>
      <c r="EUQ178" s="22"/>
      <c r="EUR178" s="22"/>
      <c r="EUS178" s="22"/>
      <c r="EUT178" s="22"/>
      <c r="EUU178" s="22"/>
      <c r="EUV178" s="22"/>
      <c r="EUW178" s="22"/>
      <c r="EUX178" s="22"/>
      <c r="EUY178" s="22"/>
      <c r="EUZ178" s="22"/>
      <c r="EVA178" s="22"/>
      <c r="EVB178" s="22"/>
      <c r="EVC178" s="22"/>
      <c r="EVD178" s="22"/>
      <c r="EVE178" s="22"/>
      <c r="EVF178" s="22"/>
      <c r="EVG178" s="22"/>
      <c r="EVH178" s="22"/>
      <c r="EVI178" s="22"/>
      <c r="EVJ178" s="22"/>
      <c r="EVK178" s="22"/>
      <c r="EVL178" s="22"/>
      <c r="EVM178" s="22"/>
      <c r="EVN178" s="22"/>
      <c r="EVO178" s="22"/>
      <c r="EVP178" s="22"/>
      <c r="EVQ178" s="22"/>
      <c r="EVR178" s="22"/>
      <c r="EVS178" s="22"/>
      <c r="EVT178" s="22"/>
      <c r="EVU178" s="22"/>
      <c r="EVV178" s="22"/>
      <c r="EVW178" s="22"/>
      <c r="EVX178" s="22"/>
      <c r="EVY178" s="22"/>
      <c r="EVZ178" s="22"/>
      <c r="EWA178" s="22"/>
      <c r="EWB178" s="22"/>
      <c r="EWC178" s="22"/>
      <c r="EWD178" s="22"/>
      <c r="EWE178" s="22"/>
      <c r="EWF178" s="22"/>
      <c r="EWG178" s="22"/>
      <c r="EWH178" s="22"/>
      <c r="EWI178" s="22"/>
      <c r="EWJ178" s="22"/>
      <c r="EWK178" s="22"/>
      <c r="EWL178" s="22"/>
      <c r="EWM178" s="22"/>
      <c r="EWN178" s="22"/>
      <c r="EWO178" s="22"/>
      <c r="EWP178" s="22"/>
      <c r="EWQ178" s="22"/>
      <c r="EWR178" s="22"/>
      <c r="EWS178" s="22"/>
      <c r="EWT178" s="22"/>
      <c r="EWU178" s="22"/>
      <c r="EWV178" s="22"/>
      <c r="EWW178" s="22"/>
      <c r="EWX178" s="22"/>
      <c r="EWY178" s="22"/>
      <c r="EWZ178" s="22"/>
      <c r="EXA178" s="22"/>
      <c r="EXB178" s="22"/>
      <c r="EXC178" s="22"/>
      <c r="EXD178" s="22"/>
      <c r="EXE178" s="22"/>
      <c r="EXF178" s="22"/>
      <c r="EXG178" s="22"/>
      <c r="EXH178" s="22"/>
      <c r="EXI178" s="22"/>
      <c r="EXJ178" s="22"/>
      <c r="EXK178" s="22"/>
      <c r="EXL178" s="22"/>
      <c r="EXM178" s="22"/>
      <c r="EXN178" s="22"/>
      <c r="EXO178" s="22"/>
      <c r="EXP178" s="22"/>
      <c r="EXQ178" s="22"/>
      <c r="EXR178" s="22"/>
      <c r="EXS178" s="22"/>
      <c r="EXT178" s="22"/>
      <c r="EXU178" s="22"/>
      <c r="EXV178" s="22"/>
      <c r="EXW178" s="22"/>
      <c r="EXX178" s="22"/>
      <c r="EXY178" s="22"/>
      <c r="EXZ178" s="22"/>
      <c r="EYA178" s="22"/>
      <c r="EYB178" s="22"/>
      <c r="EYC178" s="22"/>
      <c r="EYD178" s="22"/>
      <c r="EYE178" s="22"/>
      <c r="EYF178" s="22"/>
      <c r="EYG178" s="22"/>
      <c r="EYH178" s="22"/>
      <c r="EYI178" s="22"/>
      <c r="EYJ178" s="22"/>
      <c r="EYK178" s="22"/>
      <c r="EYL178" s="22"/>
      <c r="EYM178" s="22"/>
      <c r="EYN178" s="22"/>
      <c r="EYO178" s="22"/>
      <c r="EYP178" s="22"/>
      <c r="EYQ178" s="22"/>
      <c r="EYR178" s="22"/>
      <c r="EYS178" s="22"/>
      <c r="EYT178" s="22"/>
      <c r="EYU178" s="22"/>
      <c r="EYV178" s="22"/>
      <c r="EYW178" s="22"/>
      <c r="EYX178" s="22"/>
      <c r="EYY178" s="22"/>
      <c r="EYZ178" s="22"/>
      <c r="EZA178" s="22"/>
      <c r="EZB178" s="22"/>
      <c r="EZC178" s="22"/>
      <c r="EZD178" s="22"/>
      <c r="EZE178" s="22"/>
      <c r="EZF178" s="22"/>
      <c r="EZG178" s="22"/>
      <c r="EZH178" s="22"/>
      <c r="EZI178" s="22"/>
      <c r="EZJ178" s="22"/>
      <c r="EZK178" s="22"/>
      <c r="EZL178" s="22"/>
      <c r="EZM178" s="22"/>
      <c r="EZN178" s="22"/>
      <c r="EZO178" s="22"/>
      <c r="EZP178" s="22"/>
      <c r="EZQ178" s="22"/>
      <c r="EZR178" s="22"/>
      <c r="EZS178" s="22"/>
      <c r="EZT178" s="22"/>
      <c r="EZU178" s="22"/>
      <c r="EZV178" s="22"/>
      <c r="EZW178" s="22"/>
      <c r="EZX178" s="22"/>
      <c r="EZY178" s="22"/>
      <c r="EZZ178" s="22"/>
      <c r="FAA178" s="22"/>
      <c r="FAB178" s="22"/>
      <c r="FAC178" s="22"/>
      <c r="FAD178" s="22"/>
      <c r="FAE178" s="22"/>
      <c r="FAF178" s="22"/>
      <c r="FAG178" s="22"/>
      <c r="FAH178" s="22"/>
      <c r="FAI178" s="22"/>
      <c r="FAJ178" s="22"/>
      <c r="FAK178" s="22"/>
      <c r="FAL178" s="22"/>
      <c r="FAM178" s="22"/>
      <c r="FAN178" s="22"/>
      <c r="FAO178" s="22"/>
      <c r="FAP178" s="22"/>
      <c r="FAQ178" s="22"/>
      <c r="FAR178" s="22"/>
      <c r="FAS178" s="22"/>
      <c r="FAT178" s="22"/>
      <c r="FAU178" s="22"/>
      <c r="FAV178" s="22"/>
      <c r="FAW178" s="22"/>
      <c r="FAX178" s="22"/>
      <c r="FAY178" s="22"/>
      <c r="FAZ178" s="22"/>
      <c r="FBA178" s="22"/>
      <c r="FBB178" s="22"/>
      <c r="FBC178" s="22"/>
      <c r="FBD178" s="22"/>
      <c r="FBE178" s="22"/>
      <c r="FBF178" s="22"/>
      <c r="FBG178" s="22"/>
      <c r="FBH178" s="22"/>
      <c r="FBI178" s="22"/>
      <c r="FBJ178" s="22"/>
      <c r="FBK178" s="22"/>
      <c r="FBL178" s="22"/>
      <c r="FBM178" s="22"/>
      <c r="FBN178" s="22"/>
      <c r="FBO178" s="22"/>
      <c r="FBP178" s="22"/>
      <c r="FBQ178" s="22"/>
      <c r="FBR178" s="22"/>
      <c r="FBS178" s="22"/>
      <c r="FBT178" s="22"/>
      <c r="FBU178" s="22"/>
      <c r="FBV178" s="22"/>
      <c r="FBW178" s="22"/>
      <c r="FBX178" s="22"/>
      <c r="FBY178" s="22"/>
      <c r="FBZ178" s="22"/>
      <c r="FCA178" s="22"/>
      <c r="FCB178" s="22"/>
      <c r="FCC178" s="22"/>
      <c r="FCD178" s="22"/>
      <c r="FCE178" s="22"/>
      <c r="FCF178" s="22"/>
      <c r="FCG178" s="22"/>
      <c r="FCH178" s="22"/>
      <c r="FCI178" s="22"/>
      <c r="FCJ178" s="22"/>
      <c r="FCK178" s="22"/>
      <c r="FCL178" s="22"/>
      <c r="FCM178" s="22"/>
      <c r="FCN178" s="22"/>
      <c r="FCO178" s="22"/>
      <c r="FCP178" s="22"/>
      <c r="FCQ178" s="22"/>
      <c r="FCR178" s="22"/>
      <c r="FCS178" s="22"/>
      <c r="FCT178" s="22"/>
      <c r="FCU178" s="22"/>
      <c r="FCV178" s="22"/>
      <c r="FCW178" s="22"/>
      <c r="FCX178" s="22"/>
      <c r="FCY178" s="22"/>
      <c r="FCZ178" s="22"/>
      <c r="FDA178" s="22"/>
      <c r="FDB178" s="22"/>
      <c r="FDC178" s="22"/>
      <c r="FDD178" s="22"/>
      <c r="FDE178" s="22"/>
      <c r="FDF178" s="22"/>
      <c r="FDG178" s="22"/>
      <c r="FDH178" s="22"/>
      <c r="FDI178" s="22"/>
      <c r="FDJ178" s="22"/>
      <c r="FDK178" s="22"/>
      <c r="FDL178" s="22"/>
      <c r="FDM178" s="22"/>
      <c r="FDN178" s="22"/>
      <c r="FDO178" s="22"/>
      <c r="FDP178" s="22"/>
      <c r="FDQ178" s="22"/>
      <c r="FDR178" s="22"/>
      <c r="FDS178" s="22"/>
      <c r="FDT178" s="22"/>
      <c r="FDU178" s="22"/>
      <c r="FDV178" s="22"/>
      <c r="FDW178" s="22"/>
      <c r="FDX178" s="22"/>
      <c r="FDY178" s="22"/>
      <c r="FDZ178" s="22"/>
      <c r="FEA178" s="22"/>
      <c r="FEB178" s="22"/>
      <c r="FEC178" s="22"/>
      <c r="FED178" s="22"/>
      <c r="FEE178" s="22"/>
      <c r="FEF178" s="22"/>
      <c r="FEG178" s="22"/>
      <c r="FEH178" s="22"/>
      <c r="FEI178" s="22"/>
      <c r="FEJ178" s="22"/>
      <c r="FEK178" s="22"/>
      <c r="FEL178" s="22"/>
      <c r="FEM178" s="22"/>
      <c r="FEN178" s="22"/>
      <c r="FEO178" s="22"/>
      <c r="FEP178" s="22"/>
      <c r="FEQ178" s="22"/>
      <c r="FER178" s="22"/>
      <c r="FES178" s="22"/>
      <c r="FET178" s="22"/>
      <c r="FEU178" s="22"/>
      <c r="FEV178" s="22"/>
      <c r="FEW178" s="22"/>
      <c r="FEX178" s="22"/>
      <c r="FEY178" s="22"/>
      <c r="FEZ178" s="22"/>
      <c r="FFA178" s="22"/>
      <c r="FFB178" s="22"/>
      <c r="FFC178" s="22"/>
      <c r="FFD178" s="22"/>
      <c r="FFE178" s="22"/>
      <c r="FFF178" s="22"/>
      <c r="FFG178" s="22"/>
      <c r="FFH178" s="22"/>
      <c r="FFI178" s="22"/>
      <c r="FFJ178" s="22"/>
      <c r="FFK178" s="22"/>
      <c r="FFL178" s="22"/>
      <c r="FFM178" s="22"/>
      <c r="FFN178" s="22"/>
      <c r="FFO178" s="22"/>
      <c r="FFP178" s="22"/>
      <c r="FFQ178" s="22"/>
      <c r="FFR178" s="22"/>
      <c r="FFS178" s="22"/>
      <c r="FFT178" s="22"/>
      <c r="FFU178" s="22"/>
      <c r="FFV178" s="22"/>
      <c r="FFW178" s="22"/>
      <c r="FFX178" s="22"/>
      <c r="FFY178" s="22"/>
      <c r="FFZ178" s="22"/>
      <c r="FGA178" s="22"/>
      <c r="FGB178" s="22"/>
      <c r="FGC178" s="22"/>
      <c r="FGD178" s="22"/>
      <c r="FGE178" s="22"/>
      <c r="FGF178" s="22"/>
      <c r="FGG178" s="22"/>
      <c r="FGH178" s="22"/>
      <c r="FGI178" s="22"/>
      <c r="FGJ178" s="22"/>
      <c r="FGK178" s="22"/>
      <c r="FGL178" s="22"/>
      <c r="FGM178" s="22"/>
      <c r="FGN178" s="22"/>
      <c r="FGO178" s="22"/>
      <c r="FGP178" s="22"/>
      <c r="FGQ178" s="22"/>
      <c r="FGR178" s="22"/>
      <c r="FGS178" s="22"/>
      <c r="FGT178" s="22"/>
      <c r="FGU178" s="22"/>
      <c r="FGV178" s="22"/>
      <c r="FGW178" s="22"/>
      <c r="FGX178" s="22"/>
      <c r="FGY178" s="22"/>
      <c r="FGZ178" s="22"/>
      <c r="FHA178" s="22"/>
      <c r="FHB178" s="22"/>
      <c r="FHC178" s="22"/>
      <c r="FHD178" s="22"/>
      <c r="FHE178" s="22"/>
      <c r="FHF178" s="22"/>
      <c r="FHG178" s="22"/>
      <c r="FHH178" s="22"/>
      <c r="FHI178" s="22"/>
      <c r="FHJ178" s="22"/>
      <c r="FHK178" s="22"/>
      <c r="FHL178" s="22"/>
      <c r="FHM178" s="22"/>
      <c r="FHN178" s="22"/>
      <c r="FHO178" s="22"/>
      <c r="FHP178" s="22"/>
      <c r="FHQ178" s="22"/>
      <c r="FHR178" s="22"/>
      <c r="FHS178" s="22"/>
      <c r="FHT178" s="22"/>
      <c r="FHU178" s="22"/>
      <c r="FHV178" s="22"/>
      <c r="FHW178" s="22"/>
      <c r="FHX178" s="22"/>
      <c r="FHY178" s="22"/>
      <c r="FHZ178" s="22"/>
      <c r="FIA178" s="22"/>
      <c r="FIB178" s="22"/>
      <c r="FIC178" s="22"/>
      <c r="FID178" s="22"/>
      <c r="FIE178" s="22"/>
      <c r="FIF178" s="22"/>
      <c r="FIG178" s="22"/>
      <c r="FIH178" s="22"/>
      <c r="FII178" s="22"/>
      <c r="FIJ178" s="22"/>
      <c r="FIK178" s="22"/>
      <c r="FIL178" s="22"/>
      <c r="FIM178" s="22"/>
      <c r="FIN178" s="22"/>
      <c r="FIO178" s="22"/>
      <c r="FIP178" s="22"/>
      <c r="FIQ178" s="22"/>
      <c r="FIR178" s="22"/>
      <c r="FIS178" s="22"/>
      <c r="FIT178" s="22"/>
      <c r="FIU178" s="22"/>
      <c r="FIV178" s="22"/>
      <c r="FIW178" s="22"/>
      <c r="FIX178" s="22"/>
      <c r="FIY178" s="22"/>
      <c r="FIZ178" s="22"/>
      <c r="FJA178" s="22"/>
      <c r="FJB178" s="22"/>
      <c r="FJC178" s="22"/>
      <c r="FJD178" s="22"/>
      <c r="FJE178" s="22"/>
      <c r="FJF178" s="22"/>
      <c r="FJG178" s="22"/>
      <c r="FJH178" s="22"/>
      <c r="FJI178" s="22"/>
      <c r="FJJ178" s="22"/>
      <c r="FJK178" s="22"/>
      <c r="FJL178" s="22"/>
      <c r="FJM178" s="22"/>
      <c r="FJN178" s="22"/>
      <c r="FJO178" s="22"/>
      <c r="FJP178" s="22"/>
      <c r="FJQ178" s="22"/>
      <c r="FJR178" s="22"/>
      <c r="FJS178" s="22"/>
      <c r="FJT178" s="22"/>
      <c r="FJU178" s="22"/>
      <c r="FJV178" s="22"/>
      <c r="FJW178" s="22"/>
      <c r="FJX178" s="22"/>
      <c r="FJY178" s="22"/>
      <c r="FJZ178" s="22"/>
      <c r="FKA178" s="22"/>
      <c r="FKB178" s="22"/>
      <c r="FKC178" s="22"/>
      <c r="FKD178" s="22"/>
      <c r="FKE178" s="22"/>
      <c r="FKF178" s="22"/>
      <c r="FKG178" s="22"/>
      <c r="FKH178" s="22"/>
      <c r="FKI178" s="22"/>
      <c r="FKJ178" s="22"/>
      <c r="FKK178" s="22"/>
      <c r="FKL178" s="22"/>
      <c r="FKM178" s="22"/>
      <c r="FKN178" s="22"/>
      <c r="FKO178" s="22"/>
      <c r="FKP178" s="22"/>
      <c r="FKQ178" s="22"/>
      <c r="FKR178" s="22"/>
      <c r="FKS178" s="22"/>
      <c r="FKT178" s="22"/>
      <c r="FKU178" s="22"/>
      <c r="FKV178" s="22"/>
      <c r="FKW178" s="22"/>
      <c r="FKX178" s="22"/>
      <c r="FKY178" s="22"/>
      <c r="FKZ178" s="22"/>
      <c r="FLA178" s="22"/>
      <c r="FLB178" s="22"/>
      <c r="FLC178" s="22"/>
      <c r="FLD178" s="22"/>
      <c r="FLE178" s="22"/>
      <c r="FLF178" s="22"/>
      <c r="FLG178" s="22"/>
      <c r="FLH178" s="22"/>
      <c r="FLI178" s="22"/>
      <c r="FLJ178" s="22"/>
      <c r="FLK178" s="22"/>
      <c r="FLL178" s="22"/>
      <c r="FLM178" s="22"/>
      <c r="FLN178" s="22"/>
      <c r="FLO178" s="22"/>
      <c r="FLP178" s="22"/>
      <c r="FLQ178" s="22"/>
      <c r="FLR178" s="22"/>
      <c r="FLS178" s="22"/>
      <c r="FLT178" s="22"/>
      <c r="FLU178" s="22"/>
      <c r="FLV178" s="22"/>
      <c r="FLW178" s="22"/>
      <c r="FLX178" s="22"/>
      <c r="FLY178" s="22"/>
      <c r="FLZ178" s="22"/>
      <c r="FMA178" s="22"/>
      <c r="FMB178" s="22"/>
      <c r="FMC178" s="22"/>
      <c r="FMD178" s="22"/>
      <c r="FME178" s="22"/>
      <c r="FMF178" s="22"/>
      <c r="FMG178" s="22"/>
      <c r="FMH178" s="22"/>
      <c r="FMI178" s="22"/>
      <c r="FMJ178" s="22"/>
      <c r="FMK178" s="22"/>
      <c r="FML178" s="22"/>
      <c r="FMM178" s="22"/>
      <c r="FMN178" s="22"/>
      <c r="FMO178" s="22"/>
      <c r="FMP178" s="22"/>
      <c r="FMQ178" s="22"/>
      <c r="FMR178" s="22"/>
      <c r="FMS178" s="22"/>
      <c r="FMT178" s="22"/>
      <c r="FMU178" s="22"/>
      <c r="FMV178" s="22"/>
      <c r="FMW178" s="22"/>
      <c r="FMX178" s="22"/>
      <c r="FMY178" s="22"/>
      <c r="FMZ178" s="22"/>
      <c r="FNA178" s="22"/>
      <c r="FNB178" s="22"/>
      <c r="FNC178" s="22"/>
      <c r="FND178" s="22"/>
      <c r="FNE178" s="22"/>
      <c r="FNF178" s="22"/>
      <c r="FNG178" s="22"/>
      <c r="FNH178" s="22"/>
      <c r="FNI178" s="22"/>
      <c r="FNJ178" s="22"/>
      <c r="FNK178" s="22"/>
      <c r="FNL178" s="22"/>
      <c r="FNM178" s="22"/>
      <c r="FNN178" s="22"/>
      <c r="FNO178" s="22"/>
      <c r="FNP178" s="22"/>
      <c r="FNQ178" s="22"/>
      <c r="FNR178" s="22"/>
      <c r="FNS178" s="22"/>
      <c r="FNT178" s="22"/>
      <c r="FNU178" s="22"/>
      <c r="FNV178" s="22"/>
      <c r="FNW178" s="22"/>
      <c r="FNX178" s="22"/>
      <c r="FNY178" s="22"/>
      <c r="FNZ178" s="22"/>
      <c r="FOA178" s="22"/>
      <c r="FOB178" s="22"/>
      <c r="FOC178" s="22"/>
      <c r="FOD178" s="22"/>
      <c r="FOE178" s="22"/>
      <c r="FOF178" s="22"/>
      <c r="FOG178" s="22"/>
      <c r="FOH178" s="22"/>
      <c r="FOI178" s="22"/>
      <c r="FOJ178" s="22"/>
      <c r="FOK178" s="22"/>
      <c r="FOL178" s="22"/>
      <c r="FOM178" s="22"/>
      <c r="FON178" s="22"/>
      <c r="FOO178" s="22"/>
      <c r="FOP178" s="22"/>
      <c r="FOQ178" s="22"/>
      <c r="FOR178" s="22"/>
      <c r="FOS178" s="22"/>
      <c r="FOT178" s="22"/>
      <c r="FOU178" s="22"/>
      <c r="FOV178" s="22"/>
      <c r="FOW178" s="22"/>
      <c r="FOX178" s="22"/>
      <c r="FOY178" s="22"/>
      <c r="FOZ178" s="22"/>
      <c r="FPA178" s="22"/>
      <c r="FPB178" s="22"/>
      <c r="FPC178" s="22"/>
      <c r="FPD178" s="22"/>
      <c r="FPE178" s="22"/>
      <c r="FPF178" s="22"/>
      <c r="FPG178" s="22"/>
      <c r="FPH178" s="22"/>
      <c r="FPI178" s="22"/>
      <c r="FPJ178" s="22"/>
      <c r="FPK178" s="22"/>
      <c r="FPL178" s="22"/>
      <c r="FPM178" s="22"/>
      <c r="FPN178" s="22"/>
      <c r="FPO178" s="22"/>
      <c r="FPP178" s="22"/>
      <c r="FPQ178" s="22"/>
      <c r="FPR178" s="22"/>
      <c r="FPS178" s="22"/>
      <c r="FPT178" s="22"/>
      <c r="FPU178" s="22"/>
      <c r="FPV178" s="22"/>
      <c r="FPW178" s="22"/>
      <c r="FPX178" s="22"/>
      <c r="FPY178" s="22"/>
      <c r="FPZ178" s="22"/>
      <c r="FQA178" s="22"/>
      <c r="FQB178" s="22"/>
      <c r="FQC178" s="22"/>
      <c r="FQD178" s="22"/>
      <c r="FQE178" s="22"/>
      <c r="FQF178" s="22"/>
      <c r="FQG178" s="22"/>
      <c r="FQH178" s="22"/>
      <c r="FQI178" s="22"/>
      <c r="FQJ178" s="22"/>
      <c r="FQK178" s="22"/>
      <c r="FQL178" s="22"/>
      <c r="FQM178" s="22"/>
      <c r="FQN178" s="22"/>
      <c r="FQO178" s="22"/>
      <c r="FQP178" s="22"/>
      <c r="FQQ178" s="22"/>
      <c r="FQR178" s="22"/>
      <c r="FQS178" s="22"/>
      <c r="FQT178" s="22"/>
      <c r="FQU178" s="22"/>
      <c r="FQV178" s="22"/>
      <c r="FQW178" s="22"/>
      <c r="FQX178" s="22"/>
      <c r="FQY178" s="22"/>
      <c r="FQZ178" s="22"/>
      <c r="FRA178" s="22"/>
      <c r="FRB178" s="22"/>
      <c r="FRC178" s="22"/>
      <c r="FRD178" s="22"/>
      <c r="FRE178" s="22"/>
      <c r="FRF178" s="22"/>
      <c r="FRG178" s="22"/>
      <c r="FRH178" s="22"/>
      <c r="FRI178" s="22"/>
      <c r="FRJ178" s="22"/>
      <c r="FRK178" s="22"/>
      <c r="FRL178" s="22"/>
      <c r="FRM178" s="22"/>
      <c r="FRN178" s="22"/>
      <c r="FRO178" s="22"/>
      <c r="FRP178" s="22"/>
      <c r="FRQ178" s="22"/>
      <c r="FRR178" s="22"/>
      <c r="FRS178" s="22"/>
      <c r="FRT178" s="22"/>
      <c r="FRU178" s="22"/>
      <c r="FRV178" s="22"/>
      <c r="FRW178" s="22"/>
      <c r="FRX178" s="22"/>
      <c r="FRY178" s="22"/>
      <c r="FRZ178" s="22"/>
      <c r="FSA178" s="22"/>
      <c r="FSB178" s="22"/>
      <c r="FSC178" s="22"/>
      <c r="FSD178" s="22"/>
      <c r="FSE178" s="22"/>
      <c r="FSF178" s="22"/>
      <c r="FSG178" s="22"/>
      <c r="FSH178" s="22"/>
      <c r="FSI178" s="22"/>
      <c r="FSJ178" s="22"/>
      <c r="FSK178" s="22"/>
      <c r="FSL178" s="22"/>
      <c r="FSM178" s="22"/>
      <c r="FSN178" s="22"/>
      <c r="FSO178" s="22"/>
      <c r="FSP178" s="22"/>
      <c r="FSQ178" s="22"/>
      <c r="FSR178" s="22"/>
      <c r="FSS178" s="22"/>
      <c r="FST178" s="22"/>
      <c r="FSU178" s="22"/>
      <c r="FSV178" s="22"/>
      <c r="FSW178" s="22"/>
      <c r="FSX178" s="22"/>
      <c r="FSY178" s="22"/>
      <c r="FSZ178" s="22"/>
      <c r="FTA178" s="22"/>
      <c r="FTB178" s="22"/>
      <c r="FTC178" s="22"/>
      <c r="FTD178" s="22"/>
      <c r="FTE178" s="22"/>
      <c r="FTF178" s="22"/>
      <c r="FTG178" s="22"/>
      <c r="FTH178" s="22"/>
      <c r="FTI178" s="22"/>
      <c r="FTJ178" s="22"/>
      <c r="FTK178" s="22"/>
      <c r="FTL178" s="22"/>
      <c r="FTM178" s="22"/>
      <c r="FTN178" s="22"/>
      <c r="FTO178" s="22"/>
      <c r="FTP178" s="22"/>
      <c r="FTQ178" s="22"/>
      <c r="FTR178" s="22"/>
      <c r="FTS178" s="22"/>
      <c r="FTT178" s="22"/>
      <c r="FTU178" s="22"/>
      <c r="FTV178" s="22"/>
      <c r="FTW178" s="22"/>
      <c r="FTX178" s="22"/>
      <c r="FTY178" s="22"/>
      <c r="FTZ178" s="22"/>
      <c r="FUA178" s="22"/>
      <c r="FUB178" s="22"/>
      <c r="FUC178" s="22"/>
      <c r="FUD178" s="22"/>
      <c r="FUE178" s="22"/>
      <c r="FUF178" s="22"/>
      <c r="FUG178" s="22"/>
      <c r="FUH178" s="22"/>
      <c r="FUI178" s="22"/>
      <c r="FUJ178" s="22"/>
      <c r="FUK178" s="22"/>
      <c r="FUL178" s="22"/>
      <c r="FUM178" s="22"/>
      <c r="FUN178" s="22"/>
      <c r="FUO178" s="22"/>
      <c r="FUP178" s="22"/>
      <c r="FUQ178" s="22"/>
      <c r="FUR178" s="22"/>
      <c r="FUS178" s="22"/>
      <c r="FUT178" s="22"/>
      <c r="FUU178" s="22"/>
      <c r="FUV178" s="22"/>
      <c r="FUW178" s="22"/>
      <c r="FUX178" s="22"/>
      <c r="FUY178" s="22"/>
      <c r="FUZ178" s="22"/>
      <c r="FVA178" s="22"/>
      <c r="FVB178" s="22"/>
      <c r="FVC178" s="22"/>
      <c r="FVD178" s="22"/>
      <c r="FVE178" s="22"/>
      <c r="FVF178" s="22"/>
      <c r="FVG178" s="22"/>
      <c r="FVH178" s="22"/>
      <c r="FVI178" s="22"/>
      <c r="FVJ178" s="22"/>
      <c r="FVK178" s="22"/>
      <c r="FVL178" s="22"/>
      <c r="FVM178" s="22"/>
      <c r="FVN178" s="22"/>
      <c r="FVO178" s="22"/>
      <c r="FVP178" s="22"/>
      <c r="FVQ178" s="22"/>
      <c r="FVR178" s="22"/>
      <c r="FVS178" s="22"/>
      <c r="FVT178" s="22"/>
      <c r="FVU178" s="22"/>
      <c r="FVV178" s="22"/>
      <c r="FVW178" s="22"/>
      <c r="FVX178" s="22"/>
      <c r="FVY178" s="22"/>
      <c r="FVZ178" s="22"/>
      <c r="FWA178" s="22"/>
      <c r="FWB178" s="22"/>
      <c r="FWC178" s="22"/>
      <c r="FWD178" s="22"/>
      <c r="FWE178" s="22"/>
      <c r="FWF178" s="22"/>
      <c r="FWG178" s="22"/>
      <c r="FWH178" s="22"/>
      <c r="FWI178" s="22"/>
      <c r="FWJ178" s="22"/>
      <c r="FWK178" s="22"/>
      <c r="FWL178" s="22"/>
      <c r="FWM178" s="22"/>
      <c r="FWN178" s="22"/>
      <c r="FWO178" s="22"/>
      <c r="FWP178" s="22"/>
      <c r="FWQ178" s="22"/>
      <c r="FWR178" s="22"/>
      <c r="FWS178" s="22"/>
      <c r="FWT178" s="22"/>
      <c r="FWU178" s="22"/>
      <c r="FWV178" s="22"/>
      <c r="FWW178" s="22"/>
      <c r="FWX178" s="22"/>
      <c r="FWY178" s="22"/>
      <c r="FWZ178" s="22"/>
      <c r="FXA178" s="22"/>
      <c r="FXB178" s="22"/>
      <c r="FXC178" s="22"/>
      <c r="FXD178" s="22"/>
      <c r="FXE178" s="22"/>
      <c r="FXF178" s="22"/>
      <c r="FXG178" s="22"/>
      <c r="FXH178" s="22"/>
      <c r="FXI178" s="22"/>
      <c r="FXJ178" s="22"/>
      <c r="FXK178" s="22"/>
      <c r="FXL178" s="22"/>
      <c r="FXM178" s="22"/>
      <c r="FXN178" s="22"/>
      <c r="FXO178" s="22"/>
      <c r="FXP178" s="22"/>
      <c r="FXQ178" s="22"/>
      <c r="FXR178" s="22"/>
      <c r="FXS178" s="22"/>
      <c r="FXT178" s="22"/>
      <c r="FXU178" s="22"/>
      <c r="FXV178" s="22"/>
      <c r="FXW178" s="22"/>
      <c r="FXX178" s="22"/>
      <c r="FXY178" s="22"/>
      <c r="FXZ178" s="22"/>
      <c r="FYA178" s="22"/>
      <c r="FYB178" s="22"/>
      <c r="FYC178" s="22"/>
      <c r="FYD178" s="22"/>
      <c r="FYE178" s="22"/>
      <c r="FYF178" s="22"/>
      <c r="FYG178" s="22"/>
      <c r="FYH178" s="22"/>
      <c r="FYI178" s="22"/>
      <c r="FYJ178" s="22"/>
      <c r="FYK178" s="22"/>
      <c r="FYL178" s="22"/>
      <c r="FYM178" s="22"/>
      <c r="FYN178" s="22"/>
      <c r="FYO178" s="22"/>
      <c r="FYP178" s="22"/>
      <c r="FYQ178" s="22"/>
      <c r="FYR178" s="22"/>
      <c r="FYS178" s="22"/>
      <c r="FYT178" s="22"/>
      <c r="FYU178" s="22"/>
      <c r="FYV178" s="22"/>
      <c r="FYW178" s="22"/>
      <c r="FYX178" s="22"/>
      <c r="FYY178" s="22"/>
      <c r="FYZ178" s="22"/>
      <c r="FZA178" s="22"/>
      <c r="FZB178" s="22"/>
      <c r="FZC178" s="22"/>
      <c r="FZD178" s="22"/>
      <c r="FZE178" s="22"/>
      <c r="FZF178" s="22"/>
      <c r="FZG178" s="22"/>
      <c r="FZH178" s="22"/>
      <c r="FZI178" s="22"/>
      <c r="FZJ178" s="22"/>
      <c r="FZK178" s="22"/>
      <c r="FZL178" s="22"/>
      <c r="FZM178" s="22"/>
      <c r="FZN178" s="22"/>
      <c r="FZO178" s="22"/>
      <c r="FZP178" s="22"/>
      <c r="FZQ178" s="22"/>
      <c r="FZR178" s="22"/>
      <c r="FZS178" s="22"/>
      <c r="FZT178" s="22"/>
      <c r="FZU178" s="22"/>
      <c r="FZV178" s="22"/>
      <c r="FZW178" s="22"/>
      <c r="FZX178" s="22"/>
      <c r="FZY178" s="22"/>
      <c r="FZZ178" s="22"/>
      <c r="GAA178" s="22"/>
      <c r="GAB178" s="22"/>
      <c r="GAC178" s="22"/>
      <c r="GAD178" s="22"/>
      <c r="GAE178" s="22"/>
      <c r="GAF178" s="22"/>
      <c r="GAG178" s="22"/>
      <c r="GAH178" s="22"/>
      <c r="GAI178" s="22"/>
      <c r="GAJ178" s="22"/>
      <c r="GAK178" s="22"/>
      <c r="GAL178" s="22"/>
      <c r="GAM178" s="22"/>
      <c r="GAN178" s="22"/>
      <c r="GAO178" s="22"/>
      <c r="GAP178" s="22"/>
      <c r="GAQ178" s="22"/>
      <c r="GAR178" s="22"/>
      <c r="GAS178" s="22"/>
      <c r="GAT178" s="22"/>
      <c r="GAU178" s="22"/>
      <c r="GAV178" s="22"/>
      <c r="GAW178" s="22"/>
      <c r="GAX178" s="22"/>
      <c r="GAY178" s="22"/>
      <c r="GAZ178" s="22"/>
      <c r="GBA178" s="22"/>
      <c r="GBB178" s="22"/>
      <c r="GBC178" s="22"/>
      <c r="GBD178" s="22"/>
      <c r="GBE178" s="22"/>
      <c r="GBF178" s="22"/>
      <c r="GBG178" s="22"/>
      <c r="GBH178" s="22"/>
      <c r="GBI178" s="22"/>
      <c r="GBJ178" s="22"/>
      <c r="GBK178" s="22"/>
      <c r="GBL178" s="22"/>
      <c r="GBM178" s="22"/>
      <c r="GBN178" s="22"/>
      <c r="GBO178" s="22"/>
      <c r="GBP178" s="22"/>
      <c r="GBQ178" s="22"/>
      <c r="GBR178" s="22"/>
      <c r="GBS178" s="22"/>
      <c r="GBT178" s="22"/>
      <c r="GBU178" s="22"/>
      <c r="GBV178" s="22"/>
      <c r="GBW178" s="22"/>
      <c r="GBX178" s="22"/>
      <c r="GBY178" s="22"/>
      <c r="GBZ178" s="22"/>
      <c r="GCA178" s="22"/>
      <c r="GCB178" s="22"/>
      <c r="GCC178" s="22"/>
      <c r="GCD178" s="22"/>
      <c r="GCE178" s="22"/>
      <c r="GCF178" s="22"/>
      <c r="GCG178" s="22"/>
      <c r="GCH178" s="22"/>
      <c r="GCI178" s="22"/>
      <c r="GCJ178" s="22"/>
      <c r="GCK178" s="22"/>
      <c r="GCL178" s="22"/>
      <c r="GCM178" s="22"/>
      <c r="GCN178" s="22"/>
      <c r="GCO178" s="22"/>
      <c r="GCP178" s="22"/>
      <c r="GCQ178" s="22"/>
      <c r="GCR178" s="22"/>
      <c r="GCS178" s="22"/>
      <c r="GCT178" s="22"/>
      <c r="GCU178" s="22"/>
      <c r="GCV178" s="22"/>
      <c r="GCW178" s="22"/>
      <c r="GCX178" s="22"/>
      <c r="GCY178" s="22"/>
      <c r="GCZ178" s="22"/>
      <c r="GDA178" s="22"/>
      <c r="GDB178" s="22"/>
      <c r="GDC178" s="22"/>
      <c r="GDD178" s="22"/>
      <c r="GDE178" s="22"/>
      <c r="GDF178" s="22"/>
      <c r="GDG178" s="22"/>
      <c r="GDH178" s="22"/>
      <c r="GDI178" s="22"/>
      <c r="GDJ178" s="22"/>
      <c r="GDK178" s="22"/>
      <c r="GDL178" s="22"/>
      <c r="GDM178" s="22"/>
      <c r="GDN178" s="22"/>
      <c r="GDO178" s="22"/>
      <c r="GDP178" s="22"/>
      <c r="GDQ178" s="22"/>
      <c r="GDR178" s="22"/>
      <c r="GDS178" s="22"/>
      <c r="GDT178" s="22"/>
      <c r="GDU178" s="22"/>
      <c r="GDV178" s="22"/>
      <c r="GDW178" s="22"/>
      <c r="GDX178" s="22"/>
      <c r="GDY178" s="22"/>
      <c r="GDZ178" s="22"/>
      <c r="GEA178" s="22"/>
      <c r="GEB178" s="22"/>
      <c r="GEC178" s="22"/>
      <c r="GED178" s="22"/>
      <c r="GEE178" s="22"/>
      <c r="GEF178" s="22"/>
      <c r="GEG178" s="22"/>
      <c r="GEH178" s="22"/>
      <c r="GEI178" s="22"/>
      <c r="GEJ178" s="22"/>
      <c r="GEK178" s="22"/>
      <c r="GEL178" s="22"/>
      <c r="GEM178" s="22"/>
      <c r="GEN178" s="22"/>
      <c r="GEO178" s="22"/>
      <c r="GEP178" s="22"/>
      <c r="GEQ178" s="22"/>
      <c r="GER178" s="22"/>
      <c r="GES178" s="22"/>
      <c r="GET178" s="22"/>
      <c r="GEU178" s="22"/>
      <c r="GEV178" s="22"/>
      <c r="GEW178" s="22"/>
      <c r="GEX178" s="22"/>
      <c r="GEY178" s="22"/>
      <c r="GEZ178" s="22"/>
      <c r="GFA178" s="22"/>
      <c r="GFB178" s="22"/>
      <c r="GFC178" s="22"/>
      <c r="GFD178" s="22"/>
      <c r="GFE178" s="22"/>
      <c r="GFF178" s="22"/>
      <c r="GFG178" s="22"/>
      <c r="GFH178" s="22"/>
      <c r="GFI178" s="22"/>
      <c r="GFJ178" s="22"/>
      <c r="GFK178" s="22"/>
      <c r="GFL178" s="22"/>
      <c r="GFM178" s="22"/>
      <c r="GFN178" s="22"/>
      <c r="GFO178" s="22"/>
      <c r="GFP178" s="22"/>
      <c r="GFQ178" s="22"/>
      <c r="GFR178" s="22"/>
      <c r="GFS178" s="22"/>
      <c r="GFT178" s="22"/>
      <c r="GFU178" s="22"/>
      <c r="GFV178" s="22"/>
      <c r="GFW178" s="22"/>
      <c r="GFX178" s="22"/>
      <c r="GFY178" s="22"/>
      <c r="GFZ178" s="22"/>
      <c r="GGA178" s="22"/>
      <c r="GGB178" s="22"/>
      <c r="GGC178" s="22"/>
      <c r="GGD178" s="22"/>
      <c r="GGE178" s="22"/>
      <c r="GGF178" s="22"/>
      <c r="GGG178" s="22"/>
      <c r="GGH178" s="22"/>
      <c r="GGI178" s="22"/>
      <c r="GGJ178" s="22"/>
      <c r="GGK178" s="22"/>
      <c r="GGL178" s="22"/>
      <c r="GGM178" s="22"/>
      <c r="GGN178" s="22"/>
      <c r="GGO178" s="22"/>
      <c r="GGP178" s="22"/>
      <c r="GGQ178" s="22"/>
      <c r="GGR178" s="22"/>
      <c r="GGS178" s="22"/>
      <c r="GGT178" s="22"/>
      <c r="GGU178" s="22"/>
      <c r="GGV178" s="22"/>
      <c r="GGW178" s="22"/>
      <c r="GGX178" s="22"/>
      <c r="GGY178" s="22"/>
      <c r="GGZ178" s="22"/>
      <c r="GHA178" s="22"/>
      <c r="GHB178" s="22"/>
      <c r="GHC178" s="22"/>
      <c r="GHD178" s="22"/>
      <c r="GHE178" s="22"/>
      <c r="GHF178" s="22"/>
      <c r="GHG178" s="22"/>
      <c r="GHH178" s="22"/>
      <c r="GHI178" s="22"/>
      <c r="GHJ178" s="22"/>
      <c r="GHK178" s="22"/>
      <c r="GHL178" s="22"/>
      <c r="GHM178" s="22"/>
      <c r="GHN178" s="22"/>
      <c r="GHO178" s="22"/>
      <c r="GHP178" s="22"/>
      <c r="GHQ178" s="22"/>
      <c r="GHR178" s="22"/>
      <c r="GHS178" s="22"/>
      <c r="GHT178" s="22"/>
      <c r="GHU178" s="22"/>
      <c r="GHV178" s="22"/>
      <c r="GHW178" s="22"/>
      <c r="GHX178" s="22"/>
      <c r="GHY178" s="22"/>
      <c r="GHZ178" s="22"/>
      <c r="GIA178" s="22"/>
      <c r="GIB178" s="22"/>
      <c r="GIC178" s="22"/>
      <c r="GID178" s="22"/>
      <c r="GIE178" s="22"/>
      <c r="GIF178" s="22"/>
      <c r="GIG178" s="22"/>
      <c r="GIH178" s="22"/>
      <c r="GII178" s="22"/>
      <c r="GIJ178" s="22"/>
      <c r="GIK178" s="22"/>
      <c r="GIL178" s="22"/>
      <c r="GIM178" s="22"/>
      <c r="GIN178" s="22"/>
      <c r="GIO178" s="22"/>
      <c r="GIP178" s="22"/>
      <c r="GIQ178" s="22"/>
      <c r="GIR178" s="22"/>
      <c r="GIS178" s="22"/>
      <c r="GIT178" s="22"/>
      <c r="GIU178" s="22"/>
      <c r="GIV178" s="22"/>
      <c r="GIW178" s="22"/>
      <c r="GIX178" s="22"/>
      <c r="GIY178" s="22"/>
      <c r="GIZ178" s="22"/>
      <c r="GJA178" s="22"/>
      <c r="GJB178" s="22"/>
      <c r="GJC178" s="22"/>
      <c r="GJD178" s="22"/>
      <c r="GJE178" s="22"/>
      <c r="GJF178" s="22"/>
      <c r="GJG178" s="22"/>
      <c r="GJH178" s="22"/>
      <c r="GJI178" s="22"/>
      <c r="GJJ178" s="22"/>
      <c r="GJK178" s="22"/>
      <c r="GJL178" s="22"/>
      <c r="GJM178" s="22"/>
      <c r="GJN178" s="22"/>
      <c r="GJO178" s="22"/>
      <c r="GJP178" s="22"/>
      <c r="GJQ178" s="22"/>
      <c r="GJR178" s="22"/>
      <c r="GJS178" s="22"/>
      <c r="GJT178" s="22"/>
      <c r="GJU178" s="22"/>
      <c r="GJV178" s="22"/>
      <c r="GJW178" s="22"/>
      <c r="GJX178" s="22"/>
      <c r="GJY178" s="22"/>
      <c r="GJZ178" s="22"/>
      <c r="GKA178" s="22"/>
      <c r="GKB178" s="22"/>
      <c r="GKC178" s="22"/>
      <c r="GKD178" s="22"/>
      <c r="GKE178" s="22"/>
      <c r="GKF178" s="22"/>
      <c r="GKG178" s="22"/>
      <c r="GKH178" s="22"/>
      <c r="GKI178" s="22"/>
      <c r="GKJ178" s="22"/>
      <c r="GKK178" s="22"/>
      <c r="GKL178" s="22"/>
      <c r="GKM178" s="22"/>
      <c r="GKN178" s="22"/>
      <c r="GKO178" s="22"/>
      <c r="GKP178" s="22"/>
      <c r="GKQ178" s="22"/>
      <c r="GKR178" s="22"/>
      <c r="GKS178" s="22"/>
      <c r="GKT178" s="22"/>
      <c r="GKU178" s="22"/>
      <c r="GKV178" s="22"/>
      <c r="GKW178" s="22"/>
      <c r="GKX178" s="22"/>
      <c r="GKY178" s="22"/>
      <c r="GKZ178" s="22"/>
      <c r="GLA178" s="22"/>
      <c r="GLB178" s="22"/>
      <c r="GLC178" s="22"/>
      <c r="GLD178" s="22"/>
      <c r="GLE178" s="22"/>
      <c r="GLF178" s="22"/>
      <c r="GLG178" s="22"/>
      <c r="GLH178" s="22"/>
      <c r="GLI178" s="22"/>
      <c r="GLJ178" s="22"/>
      <c r="GLK178" s="22"/>
      <c r="GLL178" s="22"/>
      <c r="GLM178" s="22"/>
      <c r="GLN178" s="22"/>
      <c r="GLO178" s="22"/>
      <c r="GLP178" s="22"/>
      <c r="GLQ178" s="22"/>
      <c r="GLR178" s="22"/>
      <c r="GLS178" s="22"/>
      <c r="GLT178" s="22"/>
      <c r="GLU178" s="22"/>
      <c r="GLV178" s="22"/>
      <c r="GLW178" s="22"/>
      <c r="GLX178" s="22"/>
      <c r="GLY178" s="22"/>
      <c r="GLZ178" s="22"/>
      <c r="GMA178" s="22"/>
      <c r="GMB178" s="22"/>
      <c r="GMC178" s="22"/>
      <c r="GMD178" s="22"/>
      <c r="GME178" s="22"/>
      <c r="GMF178" s="22"/>
      <c r="GMG178" s="22"/>
      <c r="GMH178" s="22"/>
      <c r="GMI178" s="22"/>
      <c r="GMJ178" s="22"/>
      <c r="GMK178" s="22"/>
      <c r="GML178" s="22"/>
      <c r="GMM178" s="22"/>
      <c r="GMN178" s="22"/>
      <c r="GMO178" s="22"/>
      <c r="GMP178" s="22"/>
      <c r="GMQ178" s="22"/>
      <c r="GMR178" s="22"/>
      <c r="GMS178" s="22"/>
      <c r="GMT178" s="22"/>
      <c r="GMU178" s="22"/>
      <c r="GMV178" s="22"/>
      <c r="GMW178" s="22"/>
      <c r="GMX178" s="22"/>
      <c r="GMY178" s="22"/>
      <c r="GMZ178" s="22"/>
      <c r="GNA178" s="22"/>
      <c r="GNB178" s="22"/>
      <c r="GNC178" s="22"/>
      <c r="GND178" s="22"/>
      <c r="GNE178" s="22"/>
      <c r="GNF178" s="22"/>
      <c r="GNG178" s="22"/>
      <c r="GNH178" s="22"/>
      <c r="GNI178" s="22"/>
      <c r="GNJ178" s="22"/>
      <c r="GNK178" s="22"/>
      <c r="GNL178" s="22"/>
      <c r="GNM178" s="22"/>
      <c r="GNN178" s="22"/>
      <c r="GNO178" s="22"/>
      <c r="GNP178" s="22"/>
      <c r="GNQ178" s="22"/>
      <c r="GNR178" s="22"/>
      <c r="GNS178" s="22"/>
      <c r="GNT178" s="22"/>
      <c r="GNU178" s="22"/>
      <c r="GNV178" s="22"/>
      <c r="GNW178" s="22"/>
      <c r="GNX178" s="22"/>
      <c r="GNY178" s="22"/>
      <c r="GNZ178" s="22"/>
      <c r="GOA178" s="22"/>
      <c r="GOB178" s="22"/>
      <c r="GOC178" s="22"/>
      <c r="GOD178" s="22"/>
      <c r="GOE178" s="22"/>
      <c r="GOF178" s="22"/>
      <c r="GOG178" s="22"/>
      <c r="GOH178" s="22"/>
      <c r="GOI178" s="22"/>
      <c r="GOJ178" s="22"/>
      <c r="GOK178" s="22"/>
      <c r="GOL178" s="22"/>
      <c r="GOM178" s="22"/>
      <c r="GON178" s="22"/>
      <c r="GOO178" s="22"/>
      <c r="GOP178" s="22"/>
      <c r="GOQ178" s="22"/>
      <c r="GOR178" s="22"/>
      <c r="GOS178" s="22"/>
      <c r="GOT178" s="22"/>
      <c r="GOU178" s="22"/>
      <c r="GOV178" s="22"/>
      <c r="GOW178" s="22"/>
      <c r="GOX178" s="22"/>
      <c r="GOY178" s="22"/>
      <c r="GOZ178" s="22"/>
      <c r="GPA178" s="22"/>
      <c r="GPB178" s="22"/>
      <c r="GPC178" s="22"/>
      <c r="GPD178" s="22"/>
      <c r="GPE178" s="22"/>
      <c r="GPF178" s="22"/>
      <c r="GPG178" s="22"/>
      <c r="GPH178" s="22"/>
      <c r="GPI178" s="22"/>
      <c r="GPJ178" s="22"/>
      <c r="GPK178" s="22"/>
      <c r="GPL178" s="22"/>
      <c r="GPM178" s="22"/>
      <c r="GPN178" s="22"/>
      <c r="GPO178" s="22"/>
      <c r="GPP178" s="22"/>
      <c r="GPQ178" s="22"/>
      <c r="GPR178" s="22"/>
      <c r="GPS178" s="22"/>
      <c r="GPT178" s="22"/>
      <c r="GPU178" s="22"/>
      <c r="GPV178" s="22"/>
      <c r="GPW178" s="22"/>
      <c r="GPX178" s="22"/>
      <c r="GPY178" s="22"/>
      <c r="GPZ178" s="22"/>
      <c r="GQA178" s="22"/>
      <c r="GQB178" s="22"/>
      <c r="GQC178" s="22"/>
      <c r="GQD178" s="22"/>
      <c r="GQE178" s="22"/>
      <c r="GQF178" s="22"/>
      <c r="GQG178" s="22"/>
      <c r="GQH178" s="22"/>
      <c r="GQI178" s="22"/>
      <c r="GQJ178" s="22"/>
      <c r="GQK178" s="22"/>
      <c r="GQL178" s="22"/>
      <c r="GQM178" s="22"/>
      <c r="GQN178" s="22"/>
      <c r="GQO178" s="22"/>
      <c r="GQP178" s="22"/>
      <c r="GQQ178" s="22"/>
      <c r="GQR178" s="22"/>
      <c r="GQS178" s="22"/>
      <c r="GQT178" s="22"/>
      <c r="GQU178" s="22"/>
      <c r="GQV178" s="22"/>
      <c r="GQW178" s="22"/>
      <c r="GQX178" s="22"/>
      <c r="GQY178" s="22"/>
      <c r="GQZ178" s="22"/>
      <c r="GRA178" s="22"/>
      <c r="GRB178" s="22"/>
      <c r="GRC178" s="22"/>
      <c r="GRD178" s="22"/>
      <c r="GRE178" s="22"/>
      <c r="GRF178" s="22"/>
      <c r="GRG178" s="22"/>
      <c r="GRH178" s="22"/>
      <c r="GRI178" s="22"/>
      <c r="GRJ178" s="22"/>
      <c r="GRK178" s="22"/>
      <c r="GRL178" s="22"/>
      <c r="GRM178" s="22"/>
      <c r="GRN178" s="22"/>
      <c r="GRO178" s="22"/>
      <c r="GRP178" s="22"/>
      <c r="GRQ178" s="22"/>
      <c r="GRR178" s="22"/>
      <c r="GRS178" s="22"/>
      <c r="GRT178" s="22"/>
      <c r="GRU178" s="22"/>
      <c r="GRV178" s="22"/>
      <c r="GRW178" s="22"/>
      <c r="GRX178" s="22"/>
      <c r="GRY178" s="22"/>
      <c r="GRZ178" s="22"/>
      <c r="GSA178" s="22"/>
      <c r="GSB178" s="22"/>
      <c r="GSC178" s="22"/>
      <c r="GSD178" s="22"/>
      <c r="GSE178" s="22"/>
      <c r="GSF178" s="22"/>
      <c r="GSG178" s="22"/>
      <c r="GSH178" s="22"/>
      <c r="GSI178" s="22"/>
      <c r="GSJ178" s="22"/>
      <c r="GSK178" s="22"/>
      <c r="GSL178" s="22"/>
      <c r="GSM178" s="22"/>
      <c r="GSN178" s="22"/>
      <c r="GSO178" s="22"/>
      <c r="GSP178" s="22"/>
      <c r="GSQ178" s="22"/>
      <c r="GSR178" s="22"/>
      <c r="GSS178" s="22"/>
      <c r="GST178" s="22"/>
      <c r="GSU178" s="22"/>
      <c r="GSV178" s="22"/>
      <c r="GSW178" s="22"/>
      <c r="GSX178" s="22"/>
      <c r="GSY178" s="22"/>
      <c r="GSZ178" s="22"/>
      <c r="GTA178" s="22"/>
      <c r="GTB178" s="22"/>
      <c r="GTC178" s="22"/>
      <c r="GTD178" s="22"/>
      <c r="GTE178" s="22"/>
      <c r="GTF178" s="22"/>
      <c r="GTG178" s="22"/>
      <c r="GTH178" s="22"/>
      <c r="GTI178" s="22"/>
      <c r="GTJ178" s="22"/>
      <c r="GTK178" s="22"/>
      <c r="GTL178" s="22"/>
      <c r="GTM178" s="22"/>
      <c r="GTN178" s="22"/>
      <c r="GTO178" s="22"/>
      <c r="GTP178" s="22"/>
      <c r="GTQ178" s="22"/>
      <c r="GTR178" s="22"/>
      <c r="GTS178" s="22"/>
      <c r="GTT178" s="22"/>
      <c r="GTU178" s="22"/>
      <c r="GTV178" s="22"/>
      <c r="GTW178" s="22"/>
      <c r="GTX178" s="22"/>
      <c r="GTY178" s="22"/>
      <c r="GTZ178" s="22"/>
      <c r="GUA178" s="22"/>
      <c r="GUB178" s="22"/>
      <c r="GUC178" s="22"/>
      <c r="GUD178" s="22"/>
      <c r="GUE178" s="22"/>
      <c r="GUF178" s="22"/>
      <c r="GUG178" s="22"/>
      <c r="GUH178" s="22"/>
      <c r="GUI178" s="22"/>
      <c r="GUJ178" s="22"/>
      <c r="GUK178" s="22"/>
      <c r="GUL178" s="22"/>
      <c r="GUM178" s="22"/>
      <c r="GUN178" s="22"/>
      <c r="GUO178" s="22"/>
      <c r="GUP178" s="22"/>
      <c r="GUQ178" s="22"/>
      <c r="GUR178" s="22"/>
      <c r="GUS178" s="22"/>
      <c r="GUT178" s="22"/>
      <c r="GUU178" s="22"/>
      <c r="GUV178" s="22"/>
      <c r="GUW178" s="22"/>
      <c r="GUX178" s="22"/>
      <c r="GUY178" s="22"/>
      <c r="GUZ178" s="22"/>
      <c r="GVA178" s="22"/>
      <c r="GVB178" s="22"/>
      <c r="GVC178" s="22"/>
      <c r="GVD178" s="22"/>
      <c r="GVE178" s="22"/>
      <c r="GVF178" s="22"/>
      <c r="GVG178" s="22"/>
      <c r="GVH178" s="22"/>
      <c r="GVI178" s="22"/>
      <c r="GVJ178" s="22"/>
      <c r="GVK178" s="22"/>
      <c r="GVL178" s="22"/>
      <c r="GVM178" s="22"/>
      <c r="GVN178" s="22"/>
      <c r="GVO178" s="22"/>
      <c r="GVP178" s="22"/>
      <c r="GVQ178" s="22"/>
      <c r="GVR178" s="22"/>
      <c r="GVS178" s="22"/>
      <c r="GVT178" s="22"/>
      <c r="GVU178" s="22"/>
      <c r="GVV178" s="22"/>
      <c r="GVW178" s="22"/>
      <c r="GVX178" s="22"/>
      <c r="GVY178" s="22"/>
      <c r="GVZ178" s="22"/>
      <c r="GWA178" s="22"/>
      <c r="GWB178" s="22"/>
      <c r="GWC178" s="22"/>
      <c r="GWD178" s="22"/>
      <c r="GWE178" s="22"/>
      <c r="GWF178" s="22"/>
      <c r="GWG178" s="22"/>
      <c r="GWH178" s="22"/>
      <c r="GWI178" s="22"/>
      <c r="GWJ178" s="22"/>
      <c r="GWK178" s="22"/>
      <c r="GWL178" s="22"/>
      <c r="GWM178" s="22"/>
      <c r="GWN178" s="22"/>
      <c r="GWO178" s="22"/>
      <c r="GWP178" s="22"/>
      <c r="GWQ178" s="22"/>
      <c r="GWR178" s="22"/>
      <c r="GWS178" s="22"/>
      <c r="GWT178" s="22"/>
      <c r="GWU178" s="22"/>
      <c r="GWV178" s="22"/>
      <c r="GWW178" s="22"/>
      <c r="GWX178" s="22"/>
      <c r="GWY178" s="22"/>
      <c r="GWZ178" s="22"/>
      <c r="GXA178" s="22"/>
      <c r="GXB178" s="22"/>
      <c r="GXC178" s="22"/>
      <c r="GXD178" s="22"/>
      <c r="GXE178" s="22"/>
      <c r="GXF178" s="22"/>
      <c r="GXG178" s="22"/>
      <c r="GXH178" s="22"/>
      <c r="GXI178" s="22"/>
      <c r="GXJ178" s="22"/>
      <c r="GXK178" s="22"/>
      <c r="GXL178" s="22"/>
      <c r="GXM178" s="22"/>
      <c r="GXN178" s="22"/>
      <c r="GXO178" s="22"/>
      <c r="GXP178" s="22"/>
      <c r="GXQ178" s="22"/>
      <c r="GXR178" s="22"/>
      <c r="GXS178" s="22"/>
      <c r="GXT178" s="22"/>
      <c r="GXU178" s="22"/>
      <c r="GXV178" s="22"/>
      <c r="GXW178" s="22"/>
      <c r="GXX178" s="22"/>
      <c r="GXY178" s="22"/>
      <c r="GXZ178" s="22"/>
      <c r="GYA178" s="22"/>
      <c r="GYB178" s="22"/>
      <c r="GYC178" s="22"/>
      <c r="GYD178" s="22"/>
      <c r="GYE178" s="22"/>
      <c r="GYF178" s="22"/>
      <c r="GYG178" s="22"/>
      <c r="GYH178" s="22"/>
      <c r="GYI178" s="22"/>
      <c r="GYJ178" s="22"/>
      <c r="GYK178" s="22"/>
      <c r="GYL178" s="22"/>
      <c r="GYM178" s="22"/>
      <c r="GYN178" s="22"/>
      <c r="GYO178" s="22"/>
      <c r="GYP178" s="22"/>
      <c r="GYQ178" s="22"/>
      <c r="GYR178" s="22"/>
      <c r="GYS178" s="22"/>
      <c r="GYT178" s="22"/>
      <c r="GYU178" s="22"/>
      <c r="GYV178" s="22"/>
      <c r="GYW178" s="22"/>
      <c r="GYX178" s="22"/>
      <c r="GYY178" s="22"/>
      <c r="GYZ178" s="22"/>
      <c r="GZA178" s="22"/>
      <c r="GZB178" s="22"/>
      <c r="GZC178" s="22"/>
      <c r="GZD178" s="22"/>
      <c r="GZE178" s="22"/>
      <c r="GZF178" s="22"/>
      <c r="GZG178" s="22"/>
      <c r="GZH178" s="22"/>
      <c r="GZI178" s="22"/>
      <c r="GZJ178" s="22"/>
      <c r="GZK178" s="22"/>
      <c r="GZL178" s="22"/>
      <c r="GZM178" s="22"/>
      <c r="GZN178" s="22"/>
      <c r="GZO178" s="22"/>
      <c r="GZP178" s="22"/>
      <c r="GZQ178" s="22"/>
      <c r="GZR178" s="22"/>
      <c r="GZS178" s="22"/>
      <c r="GZT178" s="22"/>
      <c r="GZU178" s="22"/>
      <c r="GZV178" s="22"/>
      <c r="GZW178" s="22"/>
      <c r="GZX178" s="22"/>
      <c r="GZY178" s="22"/>
      <c r="GZZ178" s="22"/>
      <c r="HAA178" s="22"/>
      <c r="HAB178" s="22"/>
      <c r="HAC178" s="22"/>
      <c r="HAD178" s="22"/>
      <c r="HAE178" s="22"/>
      <c r="HAF178" s="22"/>
      <c r="HAG178" s="22"/>
      <c r="HAH178" s="22"/>
      <c r="HAI178" s="22"/>
      <c r="HAJ178" s="22"/>
      <c r="HAK178" s="22"/>
      <c r="HAL178" s="22"/>
      <c r="HAM178" s="22"/>
      <c r="HAN178" s="22"/>
      <c r="HAO178" s="22"/>
      <c r="HAP178" s="22"/>
      <c r="HAQ178" s="22"/>
      <c r="HAR178" s="22"/>
      <c r="HAS178" s="22"/>
      <c r="HAT178" s="22"/>
      <c r="HAU178" s="22"/>
      <c r="HAV178" s="22"/>
      <c r="HAW178" s="22"/>
      <c r="HAX178" s="22"/>
      <c r="HAY178" s="22"/>
      <c r="HAZ178" s="22"/>
      <c r="HBA178" s="22"/>
      <c r="HBB178" s="22"/>
      <c r="HBC178" s="22"/>
      <c r="HBD178" s="22"/>
      <c r="HBE178" s="22"/>
      <c r="HBF178" s="22"/>
      <c r="HBG178" s="22"/>
      <c r="HBH178" s="22"/>
      <c r="HBI178" s="22"/>
      <c r="HBJ178" s="22"/>
      <c r="HBK178" s="22"/>
      <c r="HBL178" s="22"/>
      <c r="HBM178" s="22"/>
      <c r="HBN178" s="22"/>
      <c r="HBO178" s="22"/>
      <c r="HBP178" s="22"/>
      <c r="HBQ178" s="22"/>
      <c r="HBR178" s="22"/>
      <c r="HBS178" s="22"/>
      <c r="HBT178" s="22"/>
      <c r="HBU178" s="22"/>
      <c r="HBV178" s="22"/>
      <c r="HBW178" s="22"/>
      <c r="HBX178" s="22"/>
      <c r="HBY178" s="22"/>
      <c r="HBZ178" s="22"/>
      <c r="HCA178" s="22"/>
      <c r="HCB178" s="22"/>
      <c r="HCC178" s="22"/>
      <c r="HCD178" s="22"/>
      <c r="HCE178" s="22"/>
      <c r="HCF178" s="22"/>
      <c r="HCG178" s="22"/>
      <c r="HCH178" s="22"/>
      <c r="HCI178" s="22"/>
      <c r="HCJ178" s="22"/>
      <c r="HCK178" s="22"/>
      <c r="HCL178" s="22"/>
      <c r="HCM178" s="22"/>
      <c r="HCN178" s="22"/>
      <c r="HCO178" s="22"/>
      <c r="HCP178" s="22"/>
      <c r="HCQ178" s="22"/>
      <c r="HCR178" s="22"/>
      <c r="HCS178" s="22"/>
      <c r="HCT178" s="22"/>
      <c r="HCU178" s="22"/>
      <c r="HCV178" s="22"/>
      <c r="HCW178" s="22"/>
      <c r="HCX178" s="22"/>
      <c r="HCY178" s="22"/>
      <c r="HCZ178" s="22"/>
      <c r="HDA178" s="22"/>
      <c r="HDB178" s="22"/>
      <c r="HDC178" s="22"/>
      <c r="HDD178" s="22"/>
      <c r="HDE178" s="22"/>
      <c r="HDF178" s="22"/>
      <c r="HDG178" s="22"/>
      <c r="HDH178" s="22"/>
      <c r="HDI178" s="22"/>
      <c r="HDJ178" s="22"/>
      <c r="HDK178" s="22"/>
      <c r="HDL178" s="22"/>
      <c r="HDM178" s="22"/>
      <c r="HDN178" s="22"/>
      <c r="HDO178" s="22"/>
      <c r="HDP178" s="22"/>
      <c r="HDQ178" s="22"/>
      <c r="HDR178" s="22"/>
      <c r="HDS178" s="22"/>
      <c r="HDT178" s="22"/>
      <c r="HDU178" s="22"/>
      <c r="HDV178" s="22"/>
      <c r="HDW178" s="22"/>
      <c r="HDX178" s="22"/>
      <c r="HDY178" s="22"/>
      <c r="HDZ178" s="22"/>
      <c r="HEA178" s="22"/>
      <c r="HEB178" s="22"/>
      <c r="HEC178" s="22"/>
      <c r="HED178" s="22"/>
      <c r="HEE178" s="22"/>
      <c r="HEF178" s="22"/>
      <c r="HEG178" s="22"/>
      <c r="HEH178" s="22"/>
      <c r="HEI178" s="22"/>
      <c r="HEJ178" s="22"/>
      <c r="HEK178" s="22"/>
      <c r="HEL178" s="22"/>
      <c r="HEM178" s="22"/>
      <c r="HEN178" s="22"/>
      <c r="HEO178" s="22"/>
      <c r="HEP178" s="22"/>
      <c r="HEQ178" s="22"/>
      <c r="HER178" s="22"/>
      <c r="HES178" s="22"/>
      <c r="HET178" s="22"/>
      <c r="HEU178" s="22"/>
      <c r="HEV178" s="22"/>
      <c r="HEW178" s="22"/>
      <c r="HEX178" s="22"/>
      <c r="HEY178" s="22"/>
      <c r="HEZ178" s="22"/>
      <c r="HFA178" s="22"/>
      <c r="HFB178" s="22"/>
      <c r="HFC178" s="22"/>
      <c r="HFD178" s="22"/>
      <c r="HFE178" s="22"/>
      <c r="HFF178" s="22"/>
      <c r="HFG178" s="22"/>
      <c r="HFH178" s="22"/>
      <c r="HFI178" s="22"/>
      <c r="HFJ178" s="22"/>
      <c r="HFK178" s="22"/>
      <c r="HFL178" s="22"/>
      <c r="HFM178" s="22"/>
      <c r="HFN178" s="22"/>
      <c r="HFO178" s="22"/>
      <c r="HFP178" s="22"/>
      <c r="HFQ178" s="22"/>
      <c r="HFR178" s="22"/>
      <c r="HFS178" s="22"/>
      <c r="HFT178" s="22"/>
      <c r="HFU178" s="22"/>
      <c r="HFV178" s="22"/>
      <c r="HFW178" s="22"/>
      <c r="HFX178" s="22"/>
      <c r="HFY178" s="22"/>
      <c r="HFZ178" s="22"/>
      <c r="HGA178" s="22"/>
      <c r="HGB178" s="22"/>
      <c r="HGC178" s="22"/>
      <c r="HGD178" s="22"/>
      <c r="HGE178" s="22"/>
      <c r="HGF178" s="22"/>
      <c r="HGG178" s="22"/>
      <c r="HGH178" s="22"/>
      <c r="HGI178" s="22"/>
      <c r="HGJ178" s="22"/>
      <c r="HGK178" s="22"/>
      <c r="HGL178" s="22"/>
      <c r="HGM178" s="22"/>
      <c r="HGN178" s="22"/>
      <c r="HGO178" s="22"/>
      <c r="HGP178" s="22"/>
      <c r="HGQ178" s="22"/>
      <c r="HGR178" s="22"/>
      <c r="HGS178" s="22"/>
      <c r="HGT178" s="22"/>
      <c r="HGU178" s="22"/>
      <c r="HGV178" s="22"/>
      <c r="HGW178" s="22"/>
      <c r="HGX178" s="22"/>
      <c r="HGY178" s="22"/>
      <c r="HGZ178" s="22"/>
      <c r="HHA178" s="22"/>
      <c r="HHB178" s="22"/>
      <c r="HHC178" s="22"/>
      <c r="HHD178" s="22"/>
      <c r="HHE178" s="22"/>
      <c r="HHF178" s="22"/>
      <c r="HHG178" s="22"/>
      <c r="HHH178" s="22"/>
      <c r="HHI178" s="22"/>
      <c r="HHJ178" s="22"/>
      <c r="HHK178" s="22"/>
      <c r="HHL178" s="22"/>
      <c r="HHM178" s="22"/>
      <c r="HHN178" s="22"/>
      <c r="HHO178" s="22"/>
      <c r="HHP178" s="22"/>
      <c r="HHQ178" s="22"/>
      <c r="HHR178" s="22"/>
      <c r="HHS178" s="22"/>
      <c r="HHT178" s="22"/>
      <c r="HHU178" s="22"/>
      <c r="HHV178" s="22"/>
      <c r="HHW178" s="22"/>
      <c r="HHX178" s="22"/>
      <c r="HHY178" s="22"/>
      <c r="HHZ178" s="22"/>
      <c r="HIA178" s="22"/>
      <c r="HIB178" s="22"/>
      <c r="HIC178" s="22"/>
      <c r="HID178" s="22"/>
      <c r="HIE178" s="22"/>
      <c r="HIF178" s="22"/>
      <c r="HIG178" s="22"/>
      <c r="HIH178" s="22"/>
      <c r="HII178" s="22"/>
      <c r="HIJ178" s="22"/>
      <c r="HIK178" s="22"/>
      <c r="HIL178" s="22"/>
      <c r="HIM178" s="22"/>
      <c r="HIN178" s="22"/>
      <c r="HIO178" s="22"/>
      <c r="HIP178" s="22"/>
      <c r="HIQ178" s="22"/>
      <c r="HIR178" s="22"/>
      <c r="HIS178" s="22"/>
      <c r="HIT178" s="22"/>
      <c r="HIU178" s="22"/>
      <c r="HIV178" s="22"/>
      <c r="HIW178" s="22"/>
      <c r="HIX178" s="22"/>
      <c r="HIY178" s="22"/>
      <c r="HIZ178" s="22"/>
      <c r="HJA178" s="22"/>
      <c r="HJB178" s="22"/>
      <c r="HJC178" s="22"/>
      <c r="HJD178" s="22"/>
      <c r="HJE178" s="22"/>
      <c r="HJF178" s="22"/>
      <c r="HJG178" s="22"/>
      <c r="HJH178" s="22"/>
      <c r="HJI178" s="22"/>
      <c r="HJJ178" s="22"/>
      <c r="HJK178" s="22"/>
      <c r="HJL178" s="22"/>
      <c r="HJM178" s="22"/>
      <c r="HJN178" s="22"/>
      <c r="HJO178" s="22"/>
      <c r="HJP178" s="22"/>
      <c r="HJQ178" s="22"/>
      <c r="HJR178" s="22"/>
      <c r="HJS178" s="22"/>
      <c r="HJT178" s="22"/>
      <c r="HJU178" s="22"/>
      <c r="HJV178" s="22"/>
      <c r="HJW178" s="22"/>
      <c r="HJX178" s="22"/>
      <c r="HJY178" s="22"/>
      <c r="HJZ178" s="22"/>
      <c r="HKA178" s="22"/>
      <c r="HKB178" s="22"/>
      <c r="HKC178" s="22"/>
      <c r="HKD178" s="22"/>
      <c r="HKE178" s="22"/>
      <c r="HKF178" s="22"/>
      <c r="HKG178" s="22"/>
      <c r="HKH178" s="22"/>
      <c r="HKI178" s="22"/>
      <c r="HKJ178" s="22"/>
      <c r="HKK178" s="22"/>
      <c r="HKL178" s="22"/>
      <c r="HKM178" s="22"/>
      <c r="HKN178" s="22"/>
      <c r="HKO178" s="22"/>
      <c r="HKP178" s="22"/>
      <c r="HKQ178" s="22"/>
      <c r="HKR178" s="22"/>
      <c r="HKS178" s="22"/>
      <c r="HKT178" s="22"/>
      <c r="HKU178" s="22"/>
      <c r="HKV178" s="22"/>
      <c r="HKW178" s="22"/>
      <c r="HKX178" s="22"/>
      <c r="HKY178" s="22"/>
      <c r="HKZ178" s="22"/>
      <c r="HLA178" s="22"/>
      <c r="HLB178" s="22"/>
      <c r="HLC178" s="22"/>
      <c r="HLD178" s="22"/>
      <c r="HLE178" s="22"/>
      <c r="HLF178" s="22"/>
      <c r="HLG178" s="22"/>
      <c r="HLH178" s="22"/>
      <c r="HLI178" s="22"/>
      <c r="HLJ178" s="22"/>
      <c r="HLK178" s="22"/>
      <c r="HLL178" s="22"/>
      <c r="HLM178" s="22"/>
      <c r="HLN178" s="22"/>
      <c r="HLO178" s="22"/>
      <c r="HLP178" s="22"/>
      <c r="HLQ178" s="22"/>
      <c r="HLR178" s="22"/>
      <c r="HLS178" s="22"/>
      <c r="HLT178" s="22"/>
      <c r="HLU178" s="22"/>
      <c r="HLV178" s="22"/>
      <c r="HLW178" s="22"/>
      <c r="HLX178" s="22"/>
      <c r="HLY178" s="22"/>
      <c r="HLZ178" s="22"/>
      <c r="HMA178" s="22"/>
      <c r="HMB178" s="22"/>
      <c r="HMC178" s="22"/>
      <c r="HMD178" s="22"/>
      <c r="HME178" s="22"/>
      <c r="HMF178" s="22"/>
      <c r="HMG178" s="22"/>
      <c r="HMH178" s="22"/>
      <c r="HMI178" s="22"/>
      <c r="HMJ178" s="22"/>
      <c r="HMK178" s="22"/>
      <c r="HML178" s="22"/>
      <c r="HMM178" s="22"/>
      <c r="HMN178" s="22"/>
      <c r="HMO178" s="22"/>
      <c r="HMP178" s="22"/>
      <c r="HMQ178" s="22"/>
      <c r="HMR178" s="22"/>
      <c r="HMS178" s="22"/>
      <c r="HMT178" s="22"/>
      <c r="HMU178" s="22"/>
      <c r="HMV178" s="22"/>
      <c r="HMW178" s="22"/>
      <c r="HMX178" s="22"/>
      <c r="HMY178" s="22"/>
      <c r="HMZ178" s="22"/>
      <c r="HNA178" s="22"/>
      <c r="HNB178" s="22"/>
      <c r="HNC178" s="22"/>
      <c r="HND178" s="22"/>
      <c r="HNE178" s="22"/>
      <c r="HNF178" s="22"/>
      <c r="HNG178" s="22"/>
      <c r="HNH178" s="22"/>
      <c r="HNI178" s="22"/>
      <c r="HNJ178" s="22"/>
      <c r="HNK178" s="22"/>
      <c r="HNL178" s="22"/>
      <c r="HNM178" s="22"/>
      <c r="HNN178" s="22"/>
      <c r="HNO178" s="22"/>
      <c r="HNP178" s="22"/>
      <c r="HNQ178" s="22"/>
      <c r="HNR178" s="22"/>
      <c r="HNS178" s="22"/>
      <c r="HNT178" s="22"/>
      <c r="HNU178" s="22"/>
      <c r="HNV178" s="22"/>
      <c r="HNW178" s="22"/>
      <c r="HNX178" s="22"/>
      <c r="HNY178" s="22"/>
      <c r="HNZ178" s="22"/>
      <c r="HOA178" s="22"/>
      <c r="HOB178" s="22"/>
      <c r="HOC178" s="22"/>
      <c r="HOD178" s="22"/>
      <c r="HOE178" s="22"/>
      <c r="HOF178" s="22"/>
      <c r="HOG178" s="22"/>
      <c r="HOH178" s="22"/>
      <c r="HOI178" s="22"/>
      <c r="HOJ178" s="22"/>
      <c r="HOK178" s="22"/>
      <c r="HOL178" s="22"/>
      <c r="HOM178" s="22"/>
      <c r="HON178" s="22"/>
      <c r="HOO178" s="22"/>
      <c r="HOP178" s="22"/>
      <c r="HOQ178" s="22"/>
      <c r="HOR178" s="22"/>
      <c r="HOS178" s="22"/>
      <c r="HOT178" s="22"/>
      <c r="HOU178" s="22"/>
      <c r="HOV178" s="22"/>
      <c r="HOW178" s="22"/>
      <c r="HOX178" s="22"/>
      <c r="HOY178" s="22"/>
      <c r="HOZ178" s="22"/>
      <c r="HPA178" s="22"/>
      <c r="HPB178" s="22"/>
      <c r="HPC178" s="22"/>
      <c r="HPD178" s="22"/>
      <c r="HPE178" s="22"/>
      <c r="HPF178" s="22"/>
      <c r="HPG178" s="22"/>
      <c r="HPH178" s="22"/>
      <c r="HPI178" s="22"/>
      <c r="HPJ178" s="22"/>
      <c r="HPK178" s="22"/>
      <c r="HPL178" s="22"/>
      <c r="HPM178" s="22"/>
      <c r="HPN178" s="22"/>
      <c r="HPO178" s="22"/>
      <c r="HPP178" s="22"/>
      <c r="HPQ178" s="22"/>
      <c r="HPR178" s="22"/>
      <c r="HPS178" s="22"/>
      <c r="HPT178" s="22"/>
      <c r="HPU178" s="22"/>
      <c r="HPV178" s="22"/>
      <c r="HPW178" s="22"/>
      <c r="HPX178" s="22"/>
      <c r="HPY178" s="22"/>
      <c r="HPZ178" s="22"/>
      <c r="HQA178" s="22"/>
      <c r="HQB178" s="22"/>
      <c r="HQC178" s="22"/>
      <c r="HQD178" s="22"/>
      <c r="HQE178" s="22"/>
      <c r="HQF178" s="22"/>
      <c r="HQG178" s="22"/>
      <c r="HQH178" s="22"/>
      <c r="HQI178" s="22"/>
      <c r="HQJ178" s="22"/>
      <c r="HQK178" s="22"/>
      <c r="HQL178" s="22"/>
      <c r="HQM178" s="22"/>
      <c r="HQN178" s="22"/>
      <c r="HQO178" s="22"/>
      <c r="HQP178" s="22"/>
      <c r="HQQ178" s="22"/>
      <c r="HQR178" s="22"/>
      <c r="HQS178" s="22"/>
      <c r="HQT178" s="22"/>
      <c r="HQU178" s="22"/>
      <c r="HQV178" s="22"/>
      <c r="HQW178" s="22"/>
      <c r="HQX178" s="22"/>
      <c r="HQY178" s="22"/>
      <c r="HQZ178" s="22"/>
      <c r="HRA178" s="22"/>
      <c r="HRB178" s="22"/>
      <c r="HRC178" s="22"/>
      <c r="HRD178" s="22"/>
      <c r="HRE178" s="22"/>
      <c r="HRF178" s="22"/>
      <c r="HRG178" s="22"/>
      <c r="HRH178" s="22"/>
      <c r="HRI178" s="22"/>
      <c r="HRJ178" s="22"/>
      <c r="HRK178" s="22"/>
      <c r="HRL178" s="22"/>
      <c r="HRM178" s="22"/>
      <c r="HRN178" s="22"/>
      <c r="HRO178" s="22"/>
      <c r="HRP178" s="22"/>
      <c r="HRQ178" s="22"/>
      <c r="HRR178" s="22"/>
      <c r="HRS178" s="22"/>
      <c r="HRT178" s="22"/>
      <c r="HRU178" s="22"/>
      <c r="HRV178" s="22"/>
      <c r="HRW178" s="22"/>
      <c r="HRX178" s="22"/>
      <c r="HRY178" s="22"/>
      <c r="HRZ178" s="22"/>
      <c r="HSA178" s="22"/>
      <c r="HSB178" s="22"/>
      <c r="HSC178" s="22"/>
      <c r="HSD178" s="22"/>
      <c r="HSE178" s="22"/>
      <c r="HSF178" s="22"/>
      <c r="HSG178" s="22"/>
      <c r="HSH178" s="22"/>
      <c r="HSI178" s="22"/>
      <c r="HSJ178" s="22"/>
      <c r="HSK178" s="22"/>
      <c r="HSL178" s="22"/>
      <c r="HSM178" s="22"/>
      <c r="HSN178" s="22"/>
      <c r="HSO178" s="22"/>
      <c r="HSP178" s="22"/>
      <c r="HSQ178" s="22"/>
      <c r="HSR178" s="22"/>
      <c r="HSS178" s="22"/>
      <c r="HST178" s="22"/>
      <c r="HSU178" s="22"/>
      <c r="HSV178" s="22"/>
      <c r="HSW178" s="22"/>
      <c r="HSX178" s="22"/>
      <c r="HSY178" s="22"/>
      <c r="HSZ178" s="22"/>
      <c r="HTA178" s="22"/>
      <c r="HTB178" s="22"/>
      <c r="HTC178" s="22"/>
      <c r="HTD178" s="22"/>
      <c r="HTE178" s="22"/>
      <c r="HTF178" s="22"/>
      <c r="HTG178" s="22"/>
      <c r="HTH178" s="22"/>
      <c r="HTI178" s="22"/>
      <c r="HTJ178" s="22"/>
      <c r="HTK178" s="22"/>
      <c r="HTL178" s="22"/>
      <c r="HTM178" s="22"/>
      <c r="HTN178" s="22"/>
      <c r="HTO178" s="22"/>
      <c r="HTP178" s="22"/>
      <c r="HTQ178" s="22"/>
      <c r="HTR178" s="22"/>
      <c r="HTS178" s="22"/>
      <c r="HTT178" s="22"/>
      <c r="HTU178" s="22"/>
      <c r="HTV178" s="22"/>
      <c r="HTW178" s="22"/>
      <c r="HTX178" s="22"/>
      <c r="HTY178" s="22"/>
      <c r="HTZ178" s="22"/>
      <c r="HUA178" s="22"/>
      <c r="HUB178" s="22"/>
      <c r="HUC178" s="22"/>
      <c r="HUD178" s="22"/>
      <c r="HUE178" s="22"/>
      <c r="HUF178" s="22"/>
      <c r="HUG178" s="22"/>
      <c r="HUH178" s="22"/>
      <c r="HUI178" s="22"/>
      <c r="HUJ178" s="22"/>
      <c r="HUK178" s="22"/>
      <c r="HUL178" s="22"/>
      <c r="HUM178" s="22"/>
      <c r="HUN178" s="22"/>
      <c r="HUO178" s="22"/>
      <c r="HUP178" s="22"/>
      <c r="HUQ178" s="22"/>
      <c r="HUR178" s="22"/>
      <c r="HUS178" s="22"/>
      <c r="HUT178" s="22"/>
      <c r="HUU178" s="22"/>
      <c r="HUV178" s="22"/>
      <c r="HUW178" s="22"/>
      <c r="HUX178" s="22"/>
      <c r="HUY178" s="22"/>
      <c r="HUZ178" s="22"/>
      <c r="HVA178" s="22"/>
      <c r="HVB178" s="22"/>
      <c r="HVC178" s="22"/>
      <c r="HVD178" s="22"/>
      <c r="HVE178" s="22"/>
      <c r="HVF178" s="22"/>
      <c r="HVG178" s="22"/>
      <c r="HVH178" s="22"/>
      <c r="HVI178" s="22"/>
      <c r="HVJ178" s="22"/>
      <c r="HVK178" s="22"/>
      <c r="HVL178" s="22"/>
      <c r="HVM178" s="22"/>
      <c r="HVN178" s="22"/>
      <c r="HVO178" s="22"/>
      <c r="HVP178" s="22"/>
      <c r="HVQ178" s="22"/>
      <c r="HVR178" s="22"/>
      <c r="HVS178" s="22"/>
      <c r="HVT178" s="22"/>
      <c r="HVU178" s="22"/>
      <c r="HVV178" s="22"/>
      <c r="HVW178" s="22"/>
      <c r="HVX178" s="22"/>
      <c r="HVY178" s="22"/>
      <c r="HVZ178" s="22"/>
      <c r="HWA178" s="22"/>
      <c r="HWB178" s="22"/>
      <c r="HWC178" s="22"/>
      <c r="HWD178" s="22"/>
      <c r="HWE178" s="22"/>
      <c r="HWF178" s="22"/>
      <c r="HWG178" s="22"/>
      <c r="HWH178" s="22"/>
      <c r="HWI178" s="22"/>
      <c r="HWJ178" s="22"/>
      <c r="HWK178" s="22"/>
      <c r="HWL178" s="22"/>
      <c r="HWM178" s="22"/>
      <c r="HWN178" s="22"/>
      <c r="HWO178" s="22"/>
      <c r="HWP178" s="22"/>
      <c r="HWQ178" s="22"/>
      <c r="HWR178" s="22"/>
      <c r="HWS178" s="22"/>
      <c r="HWT178" s="22"/>
      <c r="HWU178" s="22"/>
      <c r="HWV178" s="22"/>
      <c r="HWW178" s="22"/>
      <c r="HWX178" s="22"/>
      <c r="HWY178" s="22"/>
      <c r="HWZ178" s="22"/>
      <c r="HXA178" s="22"/>
      <c r="HXB178" s="22"/>
      <c r="HXC178" s="22"/>
      <c r="HXD178" s="22"/>
      <c r="HXE178" s="22"/>
      <c r="HXF178" s="22"/>
      <c r="HXG178" s="22"/>
      <c r="HXH178" s="22"/>
      <c r="HXI178" s="22"/>
      <c r="HXJ178" s="22"/>
      <c r="HXK178" s="22"/>
      <c r="HXL178" s="22"/>
      <c r="HXM178" s="22"/>
      <c r="HXN178" s="22"/>
      <c r="HXO178" s="22"/>
      <c r="HXP178" s="22"/>
      <c r="HXQ178" s="22"/>
      <c r="HXR178" s="22"/>
      <c r="HXS178" s="22"/>
      <c r="HXT178" s="22"/>
      <c r="HXU178" s="22"/>
      <c r="HXV178" s="22"/>
      <c r="HXW178" s="22"/>
      <c r="HXX178" s="22"/>
      <c r="HXY178" s="22"/>
      <c r="HXZ178" s="22"/>
      <c r="HYA178" s="22"/>
      <c r="HYB178" s="22"/>
      <c r="HYC178" s="22"/>
      <c r="HYD178" s="22"/>
      <c r="HYE178" s="22"/>
      <c r="HYF178" s="22"/>
      <c r="HYG178" s="22"/>
      <c r="HYH178" s="22"/>
      <c r="HYI178" s="22"/>
      <c r="HYJ178" s="22"/>
      <c r="HYK178" s="22"/>
      <c r="HYL178" s="22"/>
      <c r="HYM178" s="22"/>
      <c r="HYN178" s="22"/>
      <c r="HYO178" s="22"/>
      <c r="HYP178" s="22"/>
      <c r="HYQ178" s="22"/>
      <c r="HYR178" s="22"/>
      <c r="HYS178" s="22"/>
      <c r="HYT178" s="22"/>
      <c r="HYU178" s="22"/>
      <c r="HYV178" s="22"/>
      <c r="HYW178" s="22"/>
      <c r="HYX178" s="22"/>
      <c r="HYY178" s="22"/>
      <c r="HYZ178" s="22"/>
      <c r="HZA178" s="22"/>
      <c r="HZB178" s="22"/>
      <c r="HZC178" s="22"/>
      <c r="HZD178" s="22"/>
      <c r="HZE178" s="22"/>
      <c r="HZF178" s="22"/>
      <c r="HZG178" s="22"/>
      <c r="HZH178" s="22"/>
      <c r="HZI178" s="22"/>
      <c r="HZJ178" s="22"/>
      <c r="HZK178" s="22"/>
      <c r="HZL178" s="22"/>
      <c r="HZM178" s="22"/>
      <c r="HZN178" s="22"/>
      <c r="HZO178" s="22"/>
      <c r="HZP178" s="22"/>
      <c r="HZQ178" s="22"/>
      <c r="HZR178" s="22"/>
      <c r="HZS178" s="22"/>
      <c r="HZT178" s="22"/>
      <c r="HZU178" s="22"/>
      <c r="HZV178" s="22"/>
      <c r="HZW178" s="22"/>
      <c r="HZX178" s="22"/>
      <c r="HZY178" s="22"/>
      <c r="HZZ178" s="22"/>
      <c r="IAA178" s="22"/>
      <c r="IAB178" s="22"/>
      <c r="IAC178" s="22"/>
      <c r="IAD178" s="22"/>
      <c r="IAE178" s="22"/>
      <c r="IAF178" s="22"/>
      <c r="IAG178" s="22"/>
      <c r="IAH178" s="22"/>
      <c r="IAI178" s="22"/>
      <c r="IAJ178" s="22"/>
      <c r="IAK178" s="22"/>
      <c r="IAL178" s="22"/>
      <c r="IAM178" s="22"/>
      <c r="IAN178" s="22"/>
      <c r="IAO178" s="22"/>
      <c r="IAP178" s="22"/>
      <c r="IAQ178" s="22"/>
      <c r="IAR178" s="22"/>
      <c r="IAS178" s="22"/>
      <c r="IAT178" s="22"/>
      <c r="IAU178" s="22"/>
      <c r="IAV178" s="22"/>
      <c r="IAW178" s="22"/>
      <c r="IAX178" s="22"/>
      <c r="IAY178" s="22"/>
      <c r="IAZ178" s="22"/>
      <c r="IBA178" s="22"/>
      <c r="IBB178" s="22"/>
      <c r="IBC178" s="22"/>
      <c r="IBD178" s="22"/>
      <c r="IBE178" s="22"/>
      <c r="IBF178" s="22"/>
      <c r="IBG178" s="22"/>
      <c r="IBH178" s="22"/>
      <c r="IBI178" s="22"/>
      <c r="IBJ178" s="22"/>
      <c r="IBK178" s="22"/>
      <c r="IBL178" s="22"/>
      <c r="IBM178" s="22"/>
      <c r="IBN178" s="22"/>
      <c r="IBO178" s="22"/>
      <c r="IBP178" s="22"/>
      <c r="IBQ178" s="22"/>
      <c r="IBR178" s="22"/>
      <c r="IBS178" s="22"/>
      <c r="IBT178" s="22"/>
      <c r="IBU178" s="22"/>
      <c r="IBV178" s="22"/>
      <c r="IBW178" s="22"/>
      <c r="IBX178" s="22"/>
      <c r="IBY178" s="22"/>
      <c r="IBZ178" s="22"/>
      <c r="ICA178" s="22"/>
      <c r="ICB178" s="22"/>
      <c r="ICC178" s="22"/>
      <c r="ICD178" s="22"/>
      <c r="ICE178" s="22"/>
      <c r="ICF178" s="22"/>
      <c r="ICG178" s="22"/>
      <c r="ICH178" s="22"/>
      <c r="ICI178" s="22"/>
      <c r="ICJ178" s="22"/>
      <c r="ICK178" s="22"/>
      <c r="ICL178" s="22"/>
      <c r="ICM178" s="22"/>
      <c r="ICN178" s="22"/>
      <c r="ICO178" s="22"/>
      <c r="ICP178" s="22"/>
      <c r="ICQ178" s="22"/>
      <c r="ICR178" s="22"/>
      <c r="ICS178" s="22"/>
      <c r="ICT178" s="22"/>
      <c r="ICU178" s="22"/>
      <c r="ICV178" s="22"/>
      <c r="ICW178" s="22"/>
      <c r="ICX178" s="22"/>
      <c r="ICY178" s="22"/>
      <c r="ICZ178" s="22"/>
      <c r="IDA178" s="22"/>
      <c r="IDB178" s="22"/>
      <c r="IDC178" s="22"/>
      <c r="IDD178" s="22"/>
      <c r="IDE178" s="22"/>
      <c r="IDF178" s="22"/>
      <c r="IDG178" s="22"/>
      <c r="IDH178" s="22"/>
      <c r="IDI178" s="22"/>
      <c r="IDJ178" s="22"/>
      <c r="IDK178" s="22"/>
      <c r="IDL178" s="22"/>
      <c r="IDM178" s="22"/>
      <c r="IDN178" s="22"/>
      <c r="IDO178" s="22"/>
      <c r="IDP178" s="22"/>
      <c r="IDQ178" s="22"/>
      <c r="IDR178" s="22"/>
      <c r="IDS178" s="22"/>
      <c r="IDT178" s="22"/>
      <c r="IDU178" s="22"/>
      <c r="IDV178" s="22"/>
      <c r="IDW178" s="22"/>
      <c r="IDX178" s="22"/>
      <c r="IDY178" s="22"/>
      <c r="IDZ178" s="22"/>
      <c r="IEA178" s="22"/>
      <c r="IEB178" s="22"/>
      <c r="IEC178" s="22"/>
      <c r="IED178" s="22"/>
      <c r="IEE178" s="22"/>
      <c r="IEF178" s="22"/>
      <c r="IEG178" s="22"/>
      <c r="IEH178" s="22"/>
      <c r="IEI178" s="22"/>
      <c r="IEJ178" s="22"/>
      <c r="IEK178" s="22"/>
      <c r="IEL178" s="22"/>
      <c r="IEM178" s="22"/>
      <c r="IEN178" s="22"/>
      <c r="IEO178" s="22"/>
      <c r="IEP178" s="22"/>
      <c r="IEQ178" s="22"/>
      <c r="IER178" s="22"/>
      <c r="IES178" s="22"/>
      <c r="IET178" s="22"/>
      <c r="IEU178" s="22"/>
      <c r="IEV178" s="22"/>
      <c r="IEW178" s="22"/>
      <c r="IEX178" s="22"/>
      <c r="IEY178" s="22"/>
      <c r="IEZ178" s="22"/>
      <c r="IFA178" s="22"/>
      <c r="IFB178" s="22"/>
      <c r="IFC178" s="22"/>
      <c r="IFD178" s="22"/>
      <c r="IFE178" s="22"/>
      <c r="IFF178" s="22"/>
      <c r="IFG178" s="22"/>
      <c r="IFH178" s="22"/>
      <c r="IFI178" s="22"/>
      <c r="IFJ178" s="22"/>
      <c r="IFK178" s="22"/>
      <c r="IFL178" s="22"/>
      <c r="IFM178" s="22"/>
      <c r="IFN178" s="22"/>
      <c r="IFO178" s="22"/>
      <c r="IFP178" s="22"/>
      <c r="IFQ178" s="22"/>
      <c r="IFR178" s="22"/>
      <c r="IFS178" s="22"/>
      <c r="IFT178" s="22"/>
      <c r="IFU178" s="22"/>
      <c r="IFV178" s="22"/>
      <c r="IFW178" s="22"/>
      <c r="IFX178" s="22"/>
      <c r="IFY178" s="22"/>
      <c r="IFZ178" s="22"/>
      <c r="IGA178" s="22"/>
      <c r="IGB178" s="22"/>
      <c r="IGC178" s="22"/>
      <c r="IGD178" s="22"/>
      <c r="IGE178" s="22"/>
      <c r="IGF178" s="22"/>
      <c r="IGG178" s="22"/>
      <c r="IGH178" s="22"/>
      <c r="IGI178" s="22"/>
      <c r="IGJ178" s="22"/>
      <c r="IGK178" s="22"/>
      <c r="IGL178" s="22"/>
      <c r="IGM178" s="22"/>
      <c r="IGN178" s="22"/>
      <c r="IGO178" s="22"/>
      <c r="IGP178" s="22"/>
      <c r="IGQ178" s="22"/>
      <c r="IGR178" s="22"/>
      <c r="IGS178" s="22"/>
      <c r="IGT178" s="22"/>
      <c r="IGU178" s="22"/>
      <c r="IGV178" s="22"/>
      <c r="IGW178" s="22"/>
      <c r="IGX178" s="22"/>
      <c r="IGY178" s="22"/>
      <c r="IGZ178" s="22"/>
      <c r="IHA178" s="22"/>
      <c r="IHB178" s="22"/>
      <c r="IHC178" s="22"/>
      <c r="IHD178" s="22"/>
      <c r="IHE178" s="22"/>
      <c r="IHF178" s="22"/>
      <c r="IHG178" s="22"/>
      <c r="IHH178" s="22"/>
      <c r="IHI178" s="22"/>
      <c r="IHJ178" s="22"/>
      <c r="IHK178" s="22"/>
      <c r="IHL178" s="22"/>
      <c r="IHM178" s="22"/>
      <c r="IHN178" s="22"/>
      <c r="IHO178" s="22"/>
      <c r="IHP178" s="22"/>
      <c r="IHQ178" s="22"/>
      <c r="IHR178" s="22"/>
      <c r="IHS178" s="22"/>
      <c r="IHT178" s="22"/>
      <c r="IHU178" s="22"/>
      <c r="IHV178" s="22"/>
      <c r="IHW178" s="22"/>
      <c r="IHX178" s="22"/>
      <c r="IHY178" s="22"/>
      <c r="IHZ178" s="22"/>
      <c r="IIA178" s="22"/>
      <c r="IIB178" s="22"/>
      <c r="IIC178" s="22"/>
      <c r="IID178" s="22"/>
      <c r="IIE178" s="22"/>
      <c r="IIF178" s="22"/>
      <c r="IIG178" s="22"/>
      <c r="IIH178" s="22"/>
      <c r="III178" s="22"/>
      <c r="IIJ178" s="22"/>
      <c r="IIK178" s="22"/>
      <c r="IIL178" s="22"/>
      <c r="IIM178" s="22"/>
      <c r="IIN178" s="22"/>
      <c r="IIO178" s="22"/>
      <c r="IIP178" s="22"/>
      <c r="IIQ178" s="22"/>
      <c r="IIR178" s="22"/>
      <c r="IIS178" s="22"/>
      <c r="IIT178" s="22"/>
      <c r="IIU178" s="22"/>
      <c r="IIV178" s="22"/>
      <c r="IIW178" s="22"/>
      <c r="IIX178" s="22"/>
      <c r="IIY178" s="22"/>
      <c r="IIZ178" s="22"/>
      <c r="IJA178" s="22"/>
      <c r="IJB178" s="22"/>
      <c r="IJC178" s="22"/>
      <c r="IJD178" s="22"/>
      <c r="IJE178" s="22"/>
      <c r="IJF178" s="22"/>
      <c r="IJG178" s="22"/>
      <c r="IJH178" s="22"/>
      <c r="IJI178" s="22"/>
      <c r="IJJ178" s="22"/>
      <c r="IJK178" s="22"/>
      <c r="IJL178" s="22"/>
      <c r="IJM178" s="22"/>
      <c r="IJN178" s="22"/>
      <c r="IJO178" s="22"/>
      <c r="IJP178" s="22"/>
      <c r="IJQ178" s="22"/>
      <c r="IJR178" s="22"/>
      <c r="IJS178" s="22"/>
      <c r="IJT178" s="22"/>
      <c r="IJU178" s="22"/>
      <c r="IJV178" s="22"/>
      <c r="IJW178" s="22"/>
      <c r="IJX178" s="22"/>
      <c r="IJY178" s="22"/>
      <c r="IJZ178" s="22"/>
      <c r="IKA178" s="22"/>
      <c r="IKB178" s="22"/>
      <c r="IKC178" s="22"/>
      <c r="IKD178" s="22"/>
      <c r="IKE178" s="22"/>
      <c r="IKF178" s="22"/>
      <c r="IKG178" s="22"/>
      <c r="IKH178" s="22"/>
      <c r="IKI178" s="22"/>
      <c r="IKJ178" s="22"/>
      <c r="IKK178" s="22"/>
      <c r="IKL178" s="22"/>
      <c r="IKM178" s="22"/>
      <c r="IKN178" s="22"/>
      <c r="IKO178" s="22"/>
      <c r="IKP178" s="22"/>
      <c r="IKQ178" s="22"/>
      <c r="IKR178" s="22"/>
      <c r="IKS178" s="22"/>
      <c r="IKT178" s="22"/>
      <c r="IKU178" s="22"/>
      <c r="IKV178" s="22"/>
      <c r="IKW178" s="22"/>
      <c r="IKX178" s="22"/>
      <c r="IKY178" s="22"/>
      <c r="IKZ178" s="22"/>
      <c r="ILA178" s="22"/>
      <c r="ILB178" s="22"/>
      <c r="ILC178" s="22"/>
      <c r="ILD178" s="22"/>
      <c r="ILE178" s="22"/>
      <c r="ILF178" s="22"/>
      <c r="ILG178" s="22"/>
      <c r="ILH178" s="22"/>
      <c r="ILI178" s="22"/>
      <c r="ILJ178" s="22"/>
      <c r="ILK178" s="22"/>
      <c r="ILL178" s="22"/>
      <c r="ILM178" s="22"/>
      <c r="ILN178" s="22"/>
      <c r="ILO178" s="22"/>
      <c r="ILP178" s="22"/>
      <c r="ILQ178" s="22"/>
      <c r="ILR178" s="22"/>
      <c r="ILS178" s="22"/>
      <c r="ILT178" s="22"/>
      <c r="ILU178" s="22"/>
      <c r="ILV178" s="22"/>
      <c r="ILW178" s="22"/>
      <c r="ILX178" s="22"/>
      <c r="ILY178" s="22"/>
      <c r="ILZ178" s="22"/>
      <c r="IMA178" s="22"/>
      <c r="IMB178" s="22"/>
      <c r="IMC178" s="22"/>
      <c r="IMD178" s="22"/>
      <c r="IME178" s="22"/>
      <c r="IMF178" s="22"/>
      <c r="IMG178" s="22"/>
      <c r="IMH178" s="22"/>
      <c r="IMI178" s="22"/>
      <c r="IMJ178" s="22"/>
      <c r="IMK178" s="22"/>
      <c r="IML178" s="22"/>
      <c r="IMM178" s="22"/>
      <c r="IMN178" s="22"/>
      <c r="IMO178" s="22"/>
      <c r="IMP178" s="22"/>
      <c r="IMQ178" s="22"/>
      <c r="IMR178" s="22"/>
      <c r="IMS178" s="22"/>
      <c r="IMT178" s="22"/>
      <c r="IMU178" s="22"/>
      <c r="IMV178" s="22"/>
      <c r="IMW178" s="22"/>
      <c r="IMX178" s="22"/>
      <c r="IMY178" s="22"/>
      <c r="IMZ178" s="22"/>
      <c r="INA178" s="22"/>
      <c r="INB178" s="22"/>
      <c r="INC178" s="22"/>
      <c r="IND178" s="22"/>
      <c r="INE178" s="22"/>
      <c r="INF178" s="22"/>
      <c r="ING178" s="22"/>
      <c r="INH178" s="22"/>
      <c r="INI178" s="22"/>
      <c r="INJ178" s="22"/>
      <c r="INK178" s="22"/>
      <c r="INL178" s="22"/>
      <c r="INM178" s="22"/>
      <c r="INN178" s="22"/>
      <c r="INO178" s="22"/>
      <c r="INP178" s="22"/>
      <c r="INQ178" s="22"/>
      <c r="INR178" s="22"/>
      <c r="INS178" s="22"/>
      <c r="INT178" s="22"/>
      <c r="INU178" s="22"/>
      <c r="INV178" s="22"/>
      <c r="INW178" s="22"/>
      <c r="INX178" s="22"/>
      <c r="INY178" s="22"/>
      <c r="INZ178" s="22"/>
      <c r="IOA178" s="22"/>
      <c r="IOB178" s="22"/>
      <c r="IOC178" s="22"/>
      <c r="IOD178" s="22"/>
      <c r="IOE178" s="22"/>
      <c r="IOF178" s="22"/>
      <c r="IOG178" s="22"/>
      <c r="IOH178" s="22"/>
      <c r="IOI178" s="22"/>
      <c r="IOJ178" s="22"/>
      <c r="IOK178" s="22"/>
      <c r="IOL178" s="22"/>
      <c r="IOM178" s="22"/>
      <c r="ION178" s="22"/>
      <c r="IOO178" s="22"/>
      <c r="IOP178" s="22"/>
      <c r="IOQ178" s="22"/>
      <c r="IOR178" s="22"/>
      <c r="IOS178" s="22"/>
      <c r="IOT178" s="22"/>
      <c r="IOU178" s="22"/>
      <c r="IOV178" s="22"/>
      <c r="IOW178" s="22"/>
      <c r="IOX178" s="22"/>
      <c r="IOY178" s="22"/>
      <c r="IOZ178" s="22"/>
      <c r="IPA178" s="22"/>
      <c r="IPB178" s="22"/>
      <c r="IPC178" s="22"/>
      <c r="IPD178" s="22"/>
      <c r="IPE178" s="22"/>
      <c r="IPF178" s="22"/>
      <c r="IPG178" s="22"/>
      <c r="IPH178" s="22"/>
      <c r="IPI178" s="22"/>
      <c r="IPJ178" s="22"/>
      <c r="IPK178" s="22"/>
      <c r="IPL178" s="22"/>
      <c r="IPM178" s="22"/>
      <c r="IPN178" s="22"/>
      <c r="IPO178" s="22"/>
      <c r="IPP178" s="22"/>
      <c r="IPQ178" s="22"/>
      <c r="IPR178" s="22"/>
      <c r="IPS178" s="22"/>
      <c r="IPT178" s="22"/>
      <c r="IPU178" s="22"/>
      <c r="IPV178" s="22"/>
      <c r="IPW178" s="22"/>
      <c r="IPX178" s="22"/>
      <c r="IPY178" s="22"/>
      <c r="IPZ178" s="22"/>
      <c r="IQA178" s="22"/>
      <c r="IQB178" s="22"/>
      <c r="IQC178" s="22"/>
      <c r="IQD178" s="22"/>
      <c r="IQE178" s="22"/>
      <c r="IQF178" s="22"/>
      <c r="IQG178" s="22"/>
      <c r="IQH178" s="22"/>
      <c r="IQI178" s="22"/>
      <c r="IQJ178" s="22"/>
      <c r="IQK178" s="22"/>
      <c r="IQL178" s="22"/>
      <c r="IQM178" s="22"/>
      <c r="IQN178" s="22"/>
      <c r="IQO178" s="22"/>
      <c r="IQP178" s="22"/>
      <c r="IQQ178" s="22"/>
      <c r="IQR178" s="22"/>
      <c r="IQS178" s="22"/>
      <c r="IQT178" s="22"/>
      <c r="IQU178" s="22"/>
      <c r="IQV178" s="22"/>
      <c r="IQW178" s="22"/>
      <c r="IQX178" s="22"/>
      <c r="IQY178" s="22"/>
      <c r="IQZ178" s="22"/>
      <c r="IRA178" s="22"/>
      <c r="IRB178" s="22"/>
      <c r="IRC178" s="22"/>
      <c r="IRD178" s="22"/>
      <c r="IRE178" s="22"/>
      <c r="IRF178" s="22"/>
      <c r="IRG178" s="22"/>
      <c r="IRH178" s="22"/>
      <c r="IRI178" s="22"/>
      <c r="IRJ178" s="22"/>
      <c r="IRK178" s="22"/>
      <c r="IRL178" s="22"/>
      <c r="IRM178" s="22"/>
      <c r="IRN178" s="22"/>
      <c r="IRO178" s="22"/>
      <c r="IRP178" s="22"/>
      <c r="IRQ178" s="22"/>
      <c r="IRR178" s="22"/>
      <c r="IRS178" s="22"/>
      <c r="IRT178" s="22"/>
      <c r="IRU178" s="22"/>
      <c r="IRV178" s="22"/>
      <c r="IRW178" s="22"/>
      <c r="IRX178" s="22"/>
      <c r="IRY178" s="22"/>
      <c r="IRZ178" s="22"/>
      <c r="ISA178" s="22"/>
      <c r="ISB178" s="22"/>
      <c r="ISC178" s="22"/>
      <c r="ISD178" s="22"/>
      <c r="ISE178" s="22"/>
      <c r="ISF178" s="22"/>
      <c r="ISG178" s="22"/>
      <c r="ISH178" s="22"/>
      <c r="ISI178" s="22"/>
      <c r="ISJ178" s="22"/>
      <c r="ISK178" s="22"/>
      <c r="ISL178" s="22"/>
      <c r="ISM178" s="22"/>
      <c r="ISN178" s="22"/>
      <c r="ISO178" s="22"/>
      <c r="ISP178" s="22"/>
      <c r="ISQ178" s="22"/>
      <c r="ISR178" s="22"/>
      <c r="ISS178" s="22"/>
      <c r="IST178" s="22"/>
      <c r="ISU178" s="22"/>
      <c r="ISV178" s="22"/>
      <c r="ISW178" s="22"/>
      <c r="ISX178" s="22"/>
      <c r="ISY178" s="22"/>
      <c r="ISZ178" s="22"/>
      <c r="ITA178" s="22"/>
      <c r="ITB178" s="22"/>
      <c r="ITC178" s="22"/>
      <c r="ITD178" s="22"/>
      <c r="ITE178" s="22"/>
      <c r="ITF178" s="22"/>
      <c r="ITG178" s="22"/>
      <c r="ITH178" s="22"/>
      <c r="ITI178" s="22"/>
      <c r="ITJ178" s="22"/>
      <c r="ITK178" s="22"/>
      <c r="ITL178" s="22"/>
      <c r="ITM178" s="22"/>
      <c r="ITN178" s="22"/>
      <c r="ITO178" s="22"/>
      <c r="ITP178" s="22"/>
      <c r="ITQ178" s="22"/>
      <c r="ITR178" s="22"/>
      <c r="ITS178" s="22"/>
      <c r="ITT178" s="22"/>
      <c r="ITU178" s="22"/>
      <c r="ITV178" s="22"/>
      <c r="ITW178" s="22"/>
      <c r="ITX178" s="22"/>
      <c r="ITY178" s="22"/>
      <c r="ITZ178" s="22"/>
      <c r="IUA178" s="22"/>
      <c r="IUB178" s="22"/>
      <c r="IUC178" s="22"/>
      <c r="IUD178" s="22"/>
      <c r="IUE178" s="22"/>
      <c r="IUF178" s="22"/>
      <c r="IUG178" s="22"/>
      <c r="IUH178" s="22"/>
      <c r="IUI178" s="22"/>
      <c r="IUJ178" s="22"/>
      <c r="IUK178" s="22"/>
      <c r="IUL178" s="22"/>
      <c r="IUM178" s="22"/>
      <c r="IUN178" s="22"/>
      <c r="IUO178" s="22"/>
      <c r="IUP178" s="22"/>
      <c r="IUQ178" s="22"/>
      <c r="IUR178" s="22"/>
      <c r="IUS178" s="22"/>
      <c r="IUT178" s="22"/>
      <c r="IUU178" s="22"/>
      <c r="IUV178" s="22"/>
      <c r="IUW178" s="22"/>
      <c r="IUX178" s="22"/>
      <c r="IUY178" s="22"/>
      <c r="IUZ178" s="22"/>
      <c r="IVA178" s="22"/>
      <c r="IVB178" s="22"/>
      <c r="IVC178" s="22"/>
      <c r="IVD178" s="22"/>
      <c r="IVE178" s="22"/>
      <c r="IVF178" s="22"/>
      <c r="IVG178" s="22"/>
      <c r="IVH178" s="22"/>
      <c r="IVI178" s="22"/>
      <c r="IVJ178" s="22"/>
      <c r="IVK178" s="22"/>
      <c r="IVL178" s="22"/>
      <c r="IVM178" s="22"/>
      <c r="IVN178" s="22"/>
      <c r="IVO178" s="22"/>
      <c r="IVP178" s="22"/>
      <c r="IVQ178" s="22"/>
      <c r="IVR178" s="22"/>
      <c r="IVS178" s="22"/>
      <c r="IVT178" s="22"/>
      <c r="IVU178" s="22"/>
      <c r="IVV178" s="22"/>
      <c r="IVW178" s="22"/>
      <c r="IVX178" s="22"/>
      <c r="IVY178" s="22"/>
      <c r="IVZ178" s="22"/>
      <c r="IWA178" s="22"/>
      <c r="IWB178" s="22"/>
      <c r="IWC178" s="22"/>
      <c r="IWD178" s="22"/>
      <c r="IWE178" s="22"/>
      <c r="IWF178" s="22"/>
      <c r="IWG178" s="22"/>
      <c r="IWH178" s="22"/>
      <c r="IWI178" s="22"/>
      <c r="IWJ178" s="22"/>
      <c r="IWK178" s="22"/>
      <c r="IWL178" s="22"/>
      <c r="IWM178" s="22"/>
      <c r="IWN178" s="22"/>
      <c r="IWO178" s="22"/>
      <c r="IWP178" s="22"/>
      <c r="IWQ178" s="22"/>
      <c r="IWR178" s="22"/>
      <c r="IWS178" s="22"/>
      <c r="IWT178" s="22"/>
      <c r="IWU178" s="22"/>
      <c r="IWV178" s="22"/>
      <c r="IWW178" s="22"/>
      <c r="IWX178" s="22"/>
      <c r="IWY178" s="22"/>
      <c r="IWZ178" s="22"/>
      <c r="IXA178" s="22"/>
      <c r="IXB178" s="22"/>
      <c r="IXC178" s="22"/>
      <c r="IXD178" s="22"/>
      <c r="IXE178" s="22"/>
      <c r="IXF178" s="22"/>
      <c r="IXG178" s="22"/>
      <c r="IXH178" s="22"/>
      <c r="IXI178" s="22"/>
      <c r="IXJ178" s="22"/>
      <c r="IXK178" s="22"/>
      <c r="IXL178" s="22"/>
      <c r="IXM178" s="22"/>
      <c r="IXN178" s="22"/>
      <c r="IXO178" s="22"/>
      <c r="IXP178" s="22"/>
      <c r="IXQ178" s="22"/>
      <c r="IXR178" s="22"/>
      <c r="IXS178" s="22"/>
      <c r="IXT178" s="22"/>
      <c r="IXU178" s="22"/>
      <c r="IXV178" s="22"/>
      <c r="IXW178" s="22"/>
      <c r="IXX178" s="22"/>
      <c r="IXY178" s="22"/>
      <c r="IXZ178" s="22"/>
      <c r="IYA178" s="22"/>
      <c r="IYB178" s="22"/>
      <c r="IYC178" s="22"/>
      <c r="IYD178" s="22"/>
      <c r="IYE178" s="22"/>
      <c r="IYF178" s="22"/>
      <c r="IYG178" s="22"/>
      <c r="IYH178" s="22"/>
      <c r="IYI178" s="22"/>
      <c r="IYJ178" s="22"/>
      <c r="IYK178" s="22"/>
      <c r="IYL178" s="22"/>
      <c r="IYM178" s="22"/>
      <c r="IYN178" s="22"/>
      <c r="IYO178" s="22"/>
      <c r="IYP178" s="22"/>
      <c r="IYQ178" s="22"/>
      <c r="IYR178" s="22"/>
      <c r="IYS178" s="22"/>
      <c r="IYT178" s="22"/>
      <c r="IYU178" s="22"/>
      <c r="IYV178" s="22"/>
      <c r="IYW178" s="22"/>
      <c r="IYX178" s="22"/>
      <c r="IYY178" s="22"/>
      <c r="IYZ178" s="22"/>
      <c r="IZA178" s="22"/>
      <c r="IZB178" s="22"/>
      <c r="IZC178" s="22"/>
      <c r="IZD178" s="22"/>
      <c r="IZE178" s="22"/>
      <c r="IZF178" s="22"/>
      <c r="IZG178" s="22"/>
      <c r="IZH178" s="22"/>
      <c r="IZI178" s="22"/>
      <c r="IZJ178" s="22"/>
      <c r="IZK178" s="22"/>
      <c r="IZL178" s="22"/>
      <c r="IZM178" s="22"/>
      <c r="IZN178" s="22"/>
      <c r="IZO178" s="22"/>
      <c r="IZP178" s="22"/>
      <c r="IZQ178" s="22"/>
      <c r="IZR178" s="22"/>
      <c r="IZS178" s="22"/>
      <c r="IZT178" s="22"/>
      <c r="IZU178" s="22"/>
      <c r="IZV178" s="22"/>
      <c r="IZW178" s="22"/>
      <c r="IZX178" s="22"/>
      <c r="IZY178" s="22"/>
      <c r="IZZ178" s="22"/>
      <c r="JAA178" s="22"/>
      <c r="JAB178" s="22"/>
      <c r="JAC178" s="22"/>
      <c r="JAD178" s="22"/>
      <c r="JAE178" s="22"/>
      <c r="JAF178" s="22"/>
      <c r="JAG178" s="22"/>
      <c r="JAH178" s="22"/>
      <c r="JAI178" s="22"/>
      <c r="JAJ178" s="22"/>
      <c r="JAK178" s="22"/>
      <c r="JAL178" s="22"/>
      <c r="JAM178" s="22"/>
      <c r="JAN178" s="22"/>
      <c r="JAO178" s="22"/>
      <c r="JAP178" s="22"/>
      <c r="JAQ178" s="22"/>
      <c r="JAR178" s="22"/>
      <c r="JAS178" s="22"/>
      <c r="JAT178" s="22"/>
      <c r="JAU178" s="22"/>
      <c r="JAV178" s="22"/>
      <c r="JAW178" s="22"/>
      <c r="JAX178" s="22"/>
      <c r="JAY178" s="22"/>
      <c r="JAZ178" s="22"/>
      <c r="JBA178" s="22"/>
      <c r="JBB178" s="22"/>
      <c r="JBC178" s="22"/>
      <c r="JBD178" s="22"/>
      <c r="JBE178" s="22"/>
      <c r="JBF178" s="22"/>
      <c r="JBG178" s="22"/>
      <c r="JBH178" s="22"/>
      <c r="JBI178" s="22"/>
      <c r="JBJ178" s="22"/>
      <c r="JBK178" s="22"/>
      <c r="JBL178" s="22"/>
      <c r="JBM178" s="22"/>
      <c r="JBN178" s="22"/>
      <c r="JBO178" s="22"/>
      <c r="JBP178" s="22"/>
      <c r="JBQ178" s="22"/>
      <c r="JBR178" s="22"/>
      <c r="JBS178" s="22"/>
      <c r="JBT178" s="22"/>
      <c r="JBU178" s="22"/>
      <c r="JBV178" s="22"/>
      <c r="JBW178" s="22"/>
      <c r="JBX178" s="22"/>
      <c r="JBY178" s="22"/>
      <c r="JBZ178" s="22"/>
      <c r="JCA178" s="22"/>
      <c r="JCB178" s="22"/>
      <c r="JCC178" s="22"/>
      <c r="JCD178" s="22"/>
      <c r="JCE178" s="22"/>
      <c r="JCF178" s="22"/>
      <c r="JCG178" s="22"/>
      <c r="JCH178" s="22"/>
      <c r="JCI178" s="22"/>
      <c r="JCJ178" s="22"/>
      <c r="JCK178" s="22"/>
      <c r="JCL178" s="22"/>
      <c r="JCM178" s="22"/>
      <c r="JCN178" s="22"/>
      <c r="JCO178" s="22"/>
      <c r="JCP178" s="22"/>
      <c r="JCQ178" s="22"/>
      <c r="JCR178" s="22"/>
      <c r="JCS178" s="22"/>
      <c r="JCT178" s="22"/>
      <c r="JCU178" s="22"/>
      <c r="JCV178" s="22"/>
      <c r="JCW178" s="22"/>
      <c r="JCX178" s="22"/>
      <c r="JCY178" s="22"/>
      <c r="JCZ178" s="22"/>
      <c r="JDA178" s="22"/>
      <c r="JDB178" s="22"/>
      <c r="JDC178" s="22"/>
      <c r="JDD178" s="22"/>
      <c r="JDE178" s="22"/>
      <c r="JDF178" s="22"/>
      <c r="JDG178" s="22"/>
      <c r="JDH178" s="22"/>
      <c r="JDI178" s="22"/>
      <c r="JDJ178" s="22"/>
      <c r="JDK178" s="22"/>
      <c r="JDL178" s="22"/>
      <c r="JDM178" s="22"/>
      <c r="JDN178" s="22"/>
      <c r="JDO178" s="22"/>
      <c r="JDP178" s="22"/>
      <c r="JDQ178" s="22"/>
      <c r="JDR178" s="22"/>
      <c r="JDS178" s="22"/>
      <c r="JDT178" s="22"/>
      <c r="JDU178" s="22"/>
      <c r="JDV178" s="22"/>
      <c r="JDW178" s="22"/>
      <c r="JDX178" s="22"/>
      <c r="JDY178" s="22"/>
      <c r="JDZ178" s="22"/>
      <c r="JEA178" s="22"/>
      <c r="JEB178" s="22"/>
      <c r="JEC178" s="22"/>
      <c r="JED178" s="22"/>
      <c r="JEE178" s="22"/>
      <c r="JEF178" s="22"/>
      <c r="JEG178" s="22"/>
      <c r="JEH178" s="22"/>
      <c r="JEI178" s="22"/>
      <c r="JEJ178" s="22"/>
      <c r="JEK178" s="22"/>
      <c r="JEL178" s="22"/>
      <c r="JEM178" s="22"/>
      <c r="JEN178" s="22"/>
      <c r="JEO178" s="22"/>
      <c r="JEP178" s="22"/>
      <c r="JEQ178" s="22"/>
      <c r="JER178" s="22"/>
      <c r="JES178" s="22"/>
      <c r="JET178" s="22"/>
      <c r="JEU178" s="22"/>
      <c r="JEV178" s="22"/>
      <c r="JEW178" s="22"/>
      <c r="JEX178" s="22"/>
      <c r="JEY178" s="22"/>
      <c r="JEZ178" s="22"/>
      <c r="JFA178" s="22"/>
      <c r="JFB178" s="22"/>
      <c r="JFC178" s="22"/>
      <c r="JFD178" s="22"/>
      <c r="JFE178" s="22"/>
      <c r="JFF178" s="22"/>
      <c r="JFG178" s="22"/>
      <c r="JFH178" s="22"/>
      <c r="JFI178" s="22"/>
      <c r="JFJ178" s="22"/>
      <c r="JFK178" s="22"/>
      <c r="JFL178" s="22"/>
      <c r="JFM178" s="22"/>
      <c r="JFN178" s="22"/>
      <c r="JFO178" s="22"/>
      <c r="JFP178" s="22"/>
      <c r="JFQ178" s="22"/>
      <c r="JFR178" s="22"/>
      <c r="JFS178" s="22"/>
      <c r="JFT178" s="22"/>
      <c r="JFU178" s="22"/>
      <c r="JFV178" s="22"/>
      <c r="JFW178" s="22"/>
      <c r="JFX178" s="22"/>
      <c r="JFY178" s="22"/>
      <c r="JFZ178" s="22"/>
      <c r="JGA178" s="22"/>
      <c r="JGB178" s="22"/>
      <c r="JGC178" s="22"/>
      <c r="JGD178" s="22"/>
      <c r="JGE178" s="22"/>
      <c r="JGF178" s="22"/>
      <c r="JGG178" s="22"/>
      <c r="JGH178" s="22"/>
      <c r="JGI178" s="22"/>
      <c r="JGJ178" s="22"/>
      <c r="JGK178" s="22"/>
      <c r="JGL178" s="22"/>
      <c r="JGM178" s="22"/>
      <c r="JGN178" s="22"/>
      <c r="JGO178" s="22"/>
      <c r="JGP178" s="22"/>
      <c r="JGQ178" s="22"/>
      <c r="JGR178" s="22"/>
      <c r="JGS178" s="22"/>
      <c r="JGT178" s="22"/>
      <c r="JGU178" s="22"/>
      <c r="JGV178" s="22"/>
      <c r="JGW178" s="22"/>
      <c r="JGX178" s="22"/>
      <c r="JGY178" s="22"/>
      <c r="JGZ178" s="22"/>
      <c r="JHA178" s="22"/>
      <c r="JHB178" s="22"/>
      <c r="JHC178" s="22"/>
      <c r="JHD178" s="22"/>
      <c r="JHE178" s="22"/>
      <c r="JHF178" s="22"/>
      <c r="JHG178" s="22"/>
      <c r="JHH178" s="22"/>
      <c r="JHI178" s="22"/>
      <c r="JHJ178" s="22"/>
      <c r="JHK178" s="22"/>
      <c r="JHL178" s="22"/>
      <c r="JHM178" s="22"/>
      <c r="JHN178" s="22"/>
      <c r="JHO178" s="22"/>
      <c r="JHP178" s="22"/>
      <c r="JHQ178" s="22"/>
      <c r="JHR178" s="22"/>
      <c r="JHS178" s="22"/>
      <c r="JHT178" s="22"/>
      <c r="JHU178" s="22"/>
      <c r="JHV178" s="22"/>
      <c r="JHW178" s="22"/>
      <c r="JHX178" s="22"/>
      <c r="JHY178" s="22"/>
      <c r="JHZ178" s="22"/>
      <c r="JIA178" s="22"/>
      <c r="JIB178" s="22"/>
      <c r="JIC178" s="22"/>
      <c r="JID178" s="22"/>
      <c r="JIE178" s="22"/>
      <c r="JIF178" s="22"/>
      <c r="JIG178" s="22"/>
      <c r="JIH178" s="22"/>
      <c r="JII178" s="22"/>
      <c r="JIJ178" s="22"/>
      <c r="JIK178" s="22"/>
      <c r="JIL178" s="22"/>
      <c r="JIM178" s="22"/>
      <c r="JIN178" s="22"/>
      <c r="JIO178" s="22"/>
      <c r="JIP178" s="22"/>
      <c r="JIQ178" s="22"/>
      <c r="JIR178" s="22"/>
      <c r="JIS178" s="22"/>
      <c r="JIT178" s="22"/>
      <c r="JIU178" s="22"/>
      <c r="JIV178" s="22"/>
      <c r="JIW178" s="22"/>
      <c r="JIX178" s="22"/>
      <c r="JIY178" s="22"/>
      <c r="JIZ178" s="22"/>
      <c r="JJA178" s="22"/>
      <c r="JJB178" s="22"/>
      <c r="JJC178" s="22"/>
      <c r="JJD178" s="22"/>
      <c r="JJE178" s="22"/>
      <c r="JJF178" s="22"/>
      <c r="JJG178" s="22"/>
      <c r="JJH178" s="22"/>
      <c r="JJI178" s="22"/>
      <c r="JJJ178" s="22"/>
      <c r="JJK178" s="22"/>
      <c r="JJL178" s="22"/>
      <c r="JJM178" s="22"/>
      <c r="JJN178" s="22"/>
      <c r="JJO178" s="22"/>
      <c r="JJP178" s="22"/>
      <c r="JJQ178" s="22"/>
      <c r="JJR178" s="22"/>
      <c r="JJS178" s="22"/>
      <c r="JJT178" s="22"/>
      <c r="JJU178" s="22"/>
      <c r="JJV178" s="22"/>
      <c r="JJW178" s="22"/>
      <c r="JJX178" s="22"/>
      <c r="JJY178" s="22"/>
      <c r="JJZ178" s="22"/>
      <c r="JKA178" s="22"/>
      <c r="JKB178" s="22"/>
      <c r="JKC178" s="22"/>
      <c r="JKD178" s="22"/>
      <c r="JKE178" s="22"/>
      <c r="JKF178" s="22"/>
      <c r="JKG178" s="22"/>
      <c r="JKH178" s="22"/>
      <c r="JKI178" s="22"/>
      <c r="JKJ178" s="22"/>
      <c r="JKK178" s="22"/>
      <c r="JKL178" s="22"/>
      <c r="JKM178" s="22"/>
      <c r="JKN178" s="22"/>
      <c r="JKO178" s="22"/>
      <c r="JKP178" s="22"/>
      <c r="JKQ178" s="22"/>
      <c r="JKR178" s="22"/>
      <c r="JKS178" s="22"/>
      <c r="JKT178" s="22"/>
      <c r="JKU178" s="22"/>
      <c r="JKV178" s="22"/>
      <c r="JKW178" s="22"/>
      <c r="JKX178" s="22"/>
      <c r="JKY178" s="22"/>
      <c r="JKZ178" s="22"/>
      <c r="JLA178" s="22"/>
      <c r="JLB178" s="22"/>
      <c r="JLC178" s="22"/>
      <c r="JLD178" s="22"/>
      <c r="JLE178" s="22"/>
      <c r="JLF178" s="22"/>
      <c r="JLG178" s="22"/>
      <c r="JLH178" s="22"/>
      <c r="JLI178" s="22"/>
      <c r="JLJ178" s="22"/>
      <c r="JLK178" s="22"/>
      <c r="JLL178" s="22"/>
      <c r="JLM178" s="22"/>
      <c r="JLN178" s="22"/>
      <c r="JLO178" s="22"/>
      <c r="JLP178" s="22"/>
      <c r="JLQ178" s="22"/>
      <c r="JLR178" s="22"/>
      <c r="JLS178" s="22"/>
      <c r="JLT178" s="22"/>
      <c r="JLU178" s="22"/>
      <c r="JLV178" s="22"/>
      <c r="JLW178" s="22"/>
      <c r="JLX178" s="22"/>
      <c r="JLY178" s="22"/>
      <c r="JLZ178" s="22"/>
      <c r="JMA178" s="22"/>
      <c r="JMB178" s="22"/>
      <c r="JMC178" s="22"/>
      <c r="JMD178" s="22"/>
      <c r="JME178" s="22"/>
      <c r="JMF178" s="22"/>
      <c r="JMG178" s="22"/>
      <c r="JMH178" s="22"/>
      <c r="JMI178" s="22"/>
      <c r="JMJ178" s="22"/>
      <c r="JMK178" s="22"/>
      <c r="JML178" s="22"/>
      <c r="JMM178" s="22"/>
      <c r="JMN178" s="22"/>
      <c r="JMO178" s="22"/>
      <c r="JMP178" s="22"/>
      <c r="JMQ178" s="22"/>
      <c r="JMR178" s="22"/>
      <c r="JMS178" s="22"/>
      <c r="JMT178" s="22"/>
      <c r="JMU178" s="22"/>
      <c r="JMV178" s="22"/>
      <c r="JMW178" s="22"/>
      <c r="JMX178" s="22"/>
      <c r="JMY178" s="22"/>
      <c r="JMZ178" s="22"/>
      <c r="JNA178" s="22"/>
      <c r="JNB178" s="22"/>
      <c r="JNC178" s="22"/>
      <c r="JND178" s="22"/>
      <c r="JNE178" s="22"/>
      <c r="JNF178" s="22"/>
      <c r="JNG178" s="22"/>
      <c r="JNH178" s="22"/>
      <c r="JNI178" s="22"/>
      <c r="JNJ178" s="22"/>
      <c r="JNK178" s="22"/>
      <c r="JNL178" s="22"/>
      <c r="JNM178" s="22"/>
      <c r="JNN178" s="22"/>
      <c r="JNO178" s="22"/>
      <c r="JNP178" s="22"/>
      <c r="JNQ178" s="22"/>
      <c r="JNR178" s="22"/>
      <c r="JNS178" s="22"/>
      <c r="JNT178" s="22"/>
      <c r="JNU178" s="22"/>
      <c r="JNV178" s="22"/>
      <c r="JNW178" s="22"/>
      <c r="JNX178" s="22"/>
      <c r="JNY178" s="22"/>
      <c r="JNZ178" s="22"/>
      <c r="JOA178" s="22"/>
      <c r="JOB178" s="22"/>
      <c r="JOC178" s="22"/>
      <c r="JOD178" s="22"/>
      <c r="JOE178" s="22"/>
      <c r="JOF178" s="22"/>
      <c r="JOG178" s="22"/>
      <c r="JOH178" s="22"/>
      <c r="JOI178" s="22"/>
      <c r="JOJ178" s="22"/>
      <c r="JOK178" s="22"/>
      <c r="JOL178" s="22"/>
      <c r="JOM178" s="22"/>
      <c r="JON178" s="22"/>
      <c r="JOO178" s="22"/>
      <c r="JOP178" s="22"/>
      <c r="JOQ178" s="22"/>
      <c r="JOR178" s="22"/>
      <c r="JOS178" s="22"/>
      <c r="JOT178" s="22"/>
      <c r="JOU178" s="22"/>
      <c r="JOV178" s="22"/>
      <c r="JOW178" s="22"/>
      <c r="JOX178" s="22"/>
      <c r="JOY178" s="22"/>
      <c r="JOZ178" s="22"/>
      <c r="JPA178" s="22"/>
      <c r="JPB178" s="22"/>
      <c r="JPC178" s="22"/>
      <c r="JPD178" s="22"/>
      <c r="JPE178" s="22"/>
      <c r="JPF178" s="22"/>
      <c r="JPG178" s="22"/>
      <c r="JPH178" s="22"/>
      <c r="JPI178" s="22"/>
      <c r="JPJ178" s="22"/>
      <c r="JPK178" s="22"/>
      <c r="JPL178" s="22"/>
      <c r="JPM178" s="22"/>
      <c r="JPN178" s="22"/>
      <c r="JPO178" s="22"/>
      <c r="JPP178" s="22"/>
      <c r="JPQ178" s="22"/>
      <c r="JPR178" s="22"/>
      <c r="JPS178" s="22"/>
      <c r="JPT178" s="22"/>
      <c r="JPU178" s="22"/>
      <c r="JPV178" s="22"/>
      <c r="JPW178" s="22"/>
      <c r="JPX178" s="22"/>
      <c r="JPY178" s="22"/>
      <c r="JPZ178" s="22"/>
      <c r="JQA178" s="22"/>
      <c r="JQB178" s="22"/>
      <c r="JQC178" s="22"/>
      <c r="JQD178" s="22"/>
      <c r="JQE178" s="22"/>
      <c r="JQF178" s="22"/>
      <c r="JQG178" s="22"/>
      <c r="JQH178" s="22"/>
      <c r="JQI178" s="22"/>
      <c r="JQJ178" s="22"/>
      <c r="JQK178" s="22"/>
      <c r="JQL178" s="22"/>
      <c r="JQM178" s="22"/>
      <c r="JQN178" s="22"/>
      <c r="JQO178" s="22"/>
      <c r="JQP178" s="22"/>
      <c r="JQQ178" s="22"/>
      <c r="JQR178" s="22"/>
      <c r="JQS178" s="22"/>
      <c r="JQT178" s="22"/>
      <c r="JQU178" s="22"/>
      <c r="JQV178" s="22"/>
      <c r="JQW178" s="22"/>
      <c r="JQX178" s="22"/>
      <c r="JQY178" s="22"/>
      <c r="JQZ178" s="22"/>
      <c r="JRA178" s="22"/>
      <c r="JRB178" s="22"/>
      <c r="JRC178" s="22"/>
      <c r="JRD178" s="22"/>
      <c r="JRE178" s="22"/>
      <c r="JRF178" s="22"/>
      <c r="JRG178" s="22"/>
      <c r="JRH178" s="22"/>
      <c r="JRI178" s="22"/>
      <c r="JRJ178" s="22"/>
      <c r="JRK178" s="22"/>
      <c r="JRL178" s="22"/>
      <c r="JRM178" s="22"/>
      <c r="JRN178" s="22"/>
      <c r="JRO178" s="22"/>
      <c r="JRP178" s="22"/>
      <c r="JRQ178" s="22"/>
      <c r="JRR178" s="22"/>
      <c r="JRS178" s="22"/>
      <c r="JRT178" s="22"/>
      <c r="JRU178" s="22"/>
      <c r="JRV178" s="22"/>
      <c r="JRW178" s="22"/>
      <c r="JRX178" s="22"/>
      <c r="JRY178" s="22"/>
      <c r="JRZ178" s="22"/>
      <c r="JSA178" s="22"/>
      <c r="JSB178" s="22"/>
      <c r="JSC178" s="22"/>
      <c r="JSD178" s="22"/>
      <c r="JSE178" s="22"/>
      <c r="JSF178" s="22"/>
      <c r="JSG178" s="22"/>
      <c r="JSH178" s="22"/>
      <c r="JSI178" s="22"/>
      <c r="JSJ178" s="22"/>
      <c r="JSK178" s="22"/>
      <c r="JSL178" s="22"/>
      <c r="JSM178" s="22"/>
      <c r="JSN178" s="22"/>
      <c r="JSO178" s="22"/>
      <c r="JSP178" s="22"/>
      <c r="JSQ178" s="22"/>
      <c r="JSR178" s="22"/>
      <c r="JSS178" s="22"/>
      <c r="JST178" s="22"/>
      <c r="JSU178" s="22"/>
      <c r="JSV178" s="22"/>
      <c r="JSW178" s="22"/>
      <c r="JSX178" s="22"/>
      <c r="JSY178" s="22"/>
      <c r="JSZ178" s="22"/>
      <c r="JTA178" s="22"/>
      <c r="JTB178" s="22"/>
      <c r="JTC178" s="22"/>
      <c r="JTD178" s="22"/>
      <c r="JTE178" s="22"/>
      <c r="JTF178" s="22"/>
      <c r="JTG178" s="22"/>
      <c r="JTH178" s="22"/>
      <c r="JTI178" s="22"/>
      <c r="JTJ178" s="22"/>
      <c r="JTK178" s="22"/>
      <c r="JTL178" s="22"/>
      <c r="JTM178" s="22"/>
      <c r="JTN178" s="22"/>
      <c r="JTO178" s="22"/>
      <c r="JTP178" s="22"/>
      <c r="JTQ178" s="22"/>
      <c r="JTR178" s="22"/>
      <c r="JTS178" s="22"/>
      <c r="JTT178" s="22"/>
      <c r="JTU178" s="22"/>
      <c r="JTV178" s="22"/>
      <c r="JTW178" s="22"/>
      <c r="JTX178" s="22"/>
      <c r="JTY178" s="22"/>
      <c r="JTZ178" s="22"/>
      <c r="JUA178" s="22"/>
      <c r="JUB178" s="22"/>
      <c r="JUC178" s="22"/>
      <c r="JUD178" s="22"/>
      <c r="JUE178" s="22"/>
      <c r="JUF178" s="22"/>
      <c r="JUG178" s="22"/>
      <c r="JUH178" s="22"/>
      <c r="JUI178" s="22"/>
      <c r="JUJ178" s="22"/>
      <c r="JUK178" s="22"/>
      <c r="JUL178" s="22"/>
      <c r="JUM178" s="22"/>
      <c r="JUN178" s="22"/>
      <c r="JUO178" s="22"/>
      <c r="JUP178" s="22"/>
      <c r="JUQ178" s="22"/>
      <c r="JUR178" s="22"/>
      <c r="JUS178" s="22"/>
      <c r="JUT178" s="22"/>
      <c r="JUU178" s="22"/>
      <c r="JUV178" s="22"/>
      <c r="JUW178" s="22"/>
      <c r="JUX178" s="22"/>
      <c r="JUY178" s="22"/>
      <c r="JUZ178" s="22"/>
      <c r="JVA178" s="22"/>
      <c r="JVB178" s="22"/>
      <c r="JVC178" s="22"/>
      <c r="JVD178" s="22"/>
      <c r="JVE178" s="22"/>
      <c r="JVF178" s="22"/>
      <c r="JVG178" s="22"/>
      <c r="JVH178" s="22"/>
      <c r="JVI178" s="22"/>
      <c r="JVJ178" s="22"/>
      <c r="JVK178" s="22"/>
      <c r="JVL178" s="22"/>
      <c r="JVM178" s="22"/>
      <c r="JVN178" s="22"/>
      <c r="JVO178" s="22"/>
      <c r="JVP178" s="22"/>
      <c r="JVQ178" s="22"/>
      <c r="JVR178" s="22"/>
      <c r="JVS178" s="22"/>
      <c r="JVT178" s="22"/>
      <c r="JVU178" s="22"/>
      <c r="JVV178" s="22"/>
      <c r="JVW178" s="22"/>
      <c r="JVX178" s="22"/>
      <c r="JVY178" s="22"/>
      <c r="JVZ178" s="22"/>
      <c r="JWA178" s="22"/>
      <c r="JWB178" s="22"/>
      <c r="JWC178" s="22"/>
      <c r="JWD178" s="22"/>
      <c r="JWE178" s="22"/>
      <c r="JWF178" s="22"/>
      <c r="JWG178" s="22"/>
      <c r="JWH178" s="22"/>
      <c r="JWI178" s="22"/>
      <c r="JWJ178" s="22"/>
      <c r="JWK178" s="22"/>
      <c r="JWL178" s="22"/>
      <c r="JWM178" s="22"/>
      <c r="JWN178" s="22"/>
      <c r="JWO178" s="22"/>
      <c r="JWP178" s="22"/>
      <c r="JWQ178" s="22"/>
      <c r="JWR178" s="22"/>
      <c r="JWS178" s="22"/>
      <c r="JWT178" s="22"/>
      <c r="JWU178" s="22"/>
      <c r="JWV178" s="22"/>
      <c r="JWW178" s="22"/>
      <c r="JWX178" s="22"/>
      <c r="JWY178" s="22"/>
      <c r="JWZ178" s="22"/>
      <c r="JXA178" s="22"/>
      <c r="JXB178" s="22"/>
      <c r="JXC178" s="22"/>
      <c r="JXD178" s="22"/>
      <c r="JXE178" s="22"/>
      <c r="JXF178" s="22"/>
      <c r="JXG178" s="22"/>
      <c r="JXH178" s="22"/>
      <c r="JXI178" s="22"/>
      <c r="JXJ178" s="22"/>
      <c r="JXK178" s="22"/>
      <c r="JXL178" s="22"/>
      <c r="JXM178" s="22"/>
      <c r="JXN178" s="22"/>
      <c r="JXO178" s="22"/>
      <c r="JXP178" s="22"/>
      <c r="JXQ178" s="22"/>
      <c r="JXR178" s="22"/>
      <c r="JXS178" s="22"/>
      <c r="JXT178" s="22"/>
      <c r="JXU178" s="22"/>
      <c r="JXV178" s="22"/>
      <c r="JXW178" s="22"/>
      <c r="JXX178" s="22"/>
      <c r="JXY178" s="22"/>
      <c r="JXZ178" s="22"/>
      <c r="JYA178" s="22"/>
      <c r="JYB178" s="22"/>
      <c r="JYC178" s="22"/>
      <c r="JYD178" s="22"/>
      <c r="JYE178" s="22"/>
      <c r="JYF178" s="22"/>
      <c r="JYG178" s="22"/>
      <c r="JYH178" s="22"/>
      <c r="JYI178" s="22"/>
      <c r="JYJ178" s="22"/>
      <c r="JYK178" s="22"/>
      <c r="JYL178" s="22"/>
      <c r="JYM178" s="22"/>
      <c r="JYN178" s="22"/>
      <c r="JYO178" s="22"/>
      <c r="JYP178" s="22"/>
      <c r="JYQ178" s="22"/>
      <c r="JYR178" s="22"/>
      <c r="JYS178" s="22"/>
      <c r="JYT178" s="22"/>
      <c r="JYU178" s="22"/>
      <c r="JYV178" s="22"/>
      <c r="JYW178" s="22"/>
      <c r="JYX178" s="22"/>
      <c r="JYY178" s="22"/>
      <c r="JYZ178" s="22"/>
      <c r="JZA178" s="22"/>
      <c r="JZB178" s="22"/>
      <c r="JZC178" s="22"/>
      <c r="JZD178" s="22"/>
      <c r="JZE178" s="22"/>
      <c r="JZF178" s="22"/>
      <c r="JZG178" s="22"/>
      <c r="JZH178" s="22"/>
      <c r="JZI178" s="22"/>
      <c r="JZJ178" s="22"/>
      <c r="JZK178" s="22"/>
      <c r="JZL178" s="22"/>
      <c r="JZM178" s="22"/>
      <c r="JZN178" s="22"/>
      <c r="JZO178" s="22"/>
      <c r="JZP178" s="22"/>
      <c r="JZQ178" s="22"/>
      <c r="JZR178" s="22"/>
      <c r="JZS178" s="22"/>
      <c r="JZT178" s="22"/>
      <c r="JZU178" s="22"/>
      <c r="JZV178" s="22"/>
      <c r="JZW178" s="22"/>
      <c r="JZX178" s="22"/>
      <c r="JZY178" s="22"/>
      <c r="JZZ178" s="22"/>
      <c r="KAA178" s="22"/>
      <c r="KAB178" s="22"/>
      <c r="KAC178" s="22"/>
      <c r="KAD178" s="22"/>
      <c r="KAE178" s="22"/>
      <c r="KAF178" s="22"/>
      <c r="KAG178" s="22"/>
      <c r="KAH178" s="22"/>
      <c r="KAI178" s="22"/>
      <c r="KAJ178" s="22"/>
      <c r="KAK178" s="22"/>
      <c r="KAL178" s="22"/>
      <c r="KAM178" s="22"/>
      <c r="KAN178" s="22"/>
      <c r="KAO178" s="22"/>
      <c r="KAP178" s="22"/>
      <c r="KAQ178" s="22"/>
      <c r="KAR178" s="22"/>
      <c r="KAS178" s="22"/>
      <c r="KAT178" s="22"/>
      <c r="KAU178" s="22"/>
      <c r="KAV178" s="22"/>
      <c r="KAW178" s="22"/>
      <c r="KAX178" s="22"/>
      <c r="KAY178" s="22"/>
      <c r="KAZ178" s="22"/>
      <c r="KBA178" s="22"/>
      <c r="KBB178" s="22"/>
      <c r="KBC178" s="22"/>
      <c r="KBD178" s="22"/>
      <c r="KBE178" s="22"/>
      <c r="KBF178" s="22"/>
      <c r="KBG178" s="22"/>
      <c r="KBH178" s="22"/>
      <c r="KBI178" s="22"/>
      <c r="KBJ178" s="22"/>
      <c r="KBK178" s="22"/>
      <c r="KBL178" s="22"/>
      <c r="KBM178" s="22"/>
      <c r="KBN178" s="22"/>
      <c r="KBO178" s="22"/>
      <c r="KBP178" s="22"/>
      <c r="KBQ178" s="22"/>
      <c r="KBR178" s="22"/>
      <c r="KBS178" s="22"/>
      <c r="KBT178" s="22"/>
      <c r="KBU178" s="22"/>
      <c r="KBV178" s="22"/>
      <c r="KBW178" s="22"/>
      <c r="KBX178" s="22"/>
      <c r="KBY178" s="22"/>
      <c r="KBZ178" s="22"/>
      <c r="KCA178" s="22"/>
      <c r="KCB178" s="22"/>
      <c r="KCC178" s="22"/>
      <c r="KCD178" s="22"/>
      <c r="KCE178" s="22"/>
      <c r="KCF178" s="22"/>
      <c r="KCG178" s="22"/>
      <c r="KCH178" s="22"/>
      <c r="KCI178" s="22"/>
      <c r="KCJ178" s="22"/>
      <c r="KCK178" s="22"/>
      <c r="KCL178" s="22"/>
      <c r="KCM178" s="22"/>
      <c r="KCN178" s="22"/>
      <c r="KCO178" s="22"/>
      <c r="KCP178" s="22"/>
      <c r="KCQ178" s="22"/>
      <c r="KCR178" s="22"/>
      <c r="KCS178" s="22"/>
      <c r="KCT178" s="22"/>
      <c r="KCU178" s="22"/>
      <c r="KCV178" s="22"/>
      <c r="KCW178" s="22"/>
      <c r="KCX178" s="22"/>
      <c r="KCY178" s="22"/>
      <c r="KCZ178" s="22"/>
      <c r="KDA178" s="22"/>
      <c r="KDB178" s="22"/>
      <c r="KDC178" s="22"/>
      <c r="KDD178" s="22"/>
      <c r="KDE178" s="22"/>
      <c r="KDF178" s="22"/>
      <c r="KDG178" s="22"/>
      <c r="KDH178" s="22"/>
      <c r="KDI178" s="22"/>
      <c r="KDJ178" s="22"/>
      <c r="KDK178" s="22"/>
      <c r="KDL178" s="22"/>
      <c r="KDM178" s="22"/>
      <c r="KDN178" s="22"/>
      <c r="KDO178" s="22"/>
      <c r="KDP178" s="22"/>
      <c r="KDQ178" s="22"/>
      <c r="KDR178" s="22"/>
      <c r="KDS178" s="22"/>
      <c r="KDT178" s="22"/>
      <c r="KDU178" s="22"/>
      <c r="KDV178" s="22"/>
      <c r="KDW178" s="22"/>
      <c r="KDX178" s="22"/>
      <c r="KDY178" s="22"/>
      <c r="KDZ178" s="22"/>
      <c r="KEA178" s="22"/>
      <c r="KEB178" s="22"/>
      <c r="KEC178" s="22"/>
      <c r="KED178" s="22"/>
      <c r="KEE178" s="22"/>
      <c r="KEF178" s="22"/>
      <c r="KEG178" s="22"/>
      <c r="KEH178" s="22"/>
      <c r="KEI178" s="22"/>
      <c r="KEJ178" s="22"/>
      <c r="KEK178" s="22"/>
      <c r="KEL178" s="22"/>
      <c r="KEM178" s="22"/>
      <c r="KEN178" s="22"/>
      <c r="KEO178" s="22"/>
      <c r="KEP178" s="22"/>
      <c r="KEQ178" s="22"/>
      <c r="KER178" s="22"/>
      <c r="KES178" s="22"/>
      <c r="KET178" s="22"/>
      <c r="KEU178" s="22"/>
      <c r="KEV178" s="22"/>
      <c r="KEW178" s="22"/>
      <c r="KEX178" s="22"/>
      <c r="KEY178" s="22"/>
      <c r="KEZ178" s="22"/>
      <c r="KFA178" s="22"/>
      <c r="KFB178" s="22"/>
      <c r="KFC178" s="22"/>
      <c r="KFD178" s="22"/>
      <c r="KFE178" s="22"/>
      <c r="KFF178" s="22"/>
      <c r="KFG178" s="22"/>
      <c r="KFH178" s="22"/>
      <c r="KFI178" s="22"/>
      <c r="KFJ178" s="22"/>
      <c r="KFK178" s="22"/>
      <c r="KFL178" s="22"/>
      <c r="KFM178" s="22"/>
      <c r="KFN178" s="22"/>
      <c r="KFO178" s="22"/>
      <c r="KFP178" s="22"/>
      <c r="KFQ178" s="22"/>
      <c r="KFR178" s="22"/>
      <c r="KFS178" s="22"/>
      <c r="KFT178" s="22"/>
      <c r="KFU178" s="22"/>
      <c r="KFV178" s="22"/>
      <c r="KFW178" s="22"/>
      <c r="KFX178" s="22"/>
      <c r="KFY178" s="22"/>
      <c r="KFZ178" s="22"/>
      <c r="KGA178" s="22"/>
      <c r="KGB178" s="22"/>
      <c r="KGC178" s="22"/>
      <c r="KGD178" s="22"/>
      <c r="KGE178" s="22"/>
      <c r="KGF178" s="22"/>
      <c r="KGG178" s="22"/>
      <c r="KGH178" s="22"/>
      <c r="KGI178" s="22"/>
      <c r="KGJ178" s="22"/>
      <c r="KGK178" s="22"/>
      <c r="KGL178" s="22"/>
      <c r="KGM178" s="22"/>
      <c r="KGN178" s="22"/>
      <c r="KGO178" s="22"/>
      <c r="KGP178" s="22"/>
      <c r="KGQ178" s="22"/>
      <c r="KGR178" s="22"/>
      <c r="KGS178" s="22"/>
      <c r="KGT178" s="22"/>
      <c r="KGU178" s="22"/>
      <c r="KGV178" s="22"/>
      <c r="KGW178" s="22"/>
      <c r="KGX178" s="22"/>
      <c r="KGY178" s="22"/>
      <c r="KGZ178" s="22"/>
      <c r="KHA178" s="22"/>
      <c r="KHB178" s="22"/>
      <c r="KHC178" s="22"/>
      <c r="KHD178" s="22"/>
      <c r="KHE178" s="22"/>
      <c r="KHF178" s="22"/>
      <c r="KHG178" s="22"/>
      <c r="KHH178" s="22"/>
      <c r="KHI178" s="22"/>
      <c r="KHJ178" s="22"/>
      <c r="KHK178" s="22"/>
      <c r="KHL178" s="22"/>
      <c r="KHM178" s="22"/>
      <c r="KHN178" s="22"/>
      <c r="KHO178" s="22"/>
      <c r="KHP178" s="22"/>
      <c r="KHQ178" s="22"/>
      <c r="KHR178" s="22"/>
      <c r="KHS178" s="22"/>
      <c r="KHT178" s="22"/>
      <c r="KHU178" s="22"/>
      <c r="KHV178" s="22"/>
      <c r="KHW178" s="22"/>
      <c r="KHX178" s="22"/>
      <c r="KHY178" s="22"/>
      <c r="KHZ178" s="22"/>
      <c r="KIA178" s="22"/>
      <c r="KIB178" s="22"/>
      <c r="KIC178" s="22"/>
      <c r="KID178" s="22"/>
      <c r="KIE178" s="22"/>
      <c r="KIF178" s="22"/>
      <c r="KIG178" s="22"/>
      <c r="KIH178" s="22"/>
      <c r="KII178" s="22"/>
      <c r="KIJ178" s="22"/>
      <c r="KIK178" s="22"/>
      <c r="KIL178" s="22"/>
      <c r="KIM178" s="22"/>
      <c r="KIN178" s="22"/>
      <c r="KIO178" s="22"/>
      <c r="KIP178" s="22"/>
      <c r="KIQ178" s="22"/>
      <c r="KIR178" s="22"/>
      <c r="KIS178" s="22"/>
      <c r="KIT178" s="22"/>
      <c r="KIU178" s="22"/>
      <c r="KIV178" s="22"/>
      <c r="KIW178" s="22"/>
      <c r="KIX178" s="22"/>
      <c r="KIY178" s="22"/>
      <c r="KIZ178" s="22"/>
      <c r="KJA178" s="22"/>
      <c r="KJB178" s="22"/>
      <c r="KJC178" s="22"/>
      <c r="KJD178" s="22"/>
      <c r="KJE178" s="22"/>
      <c r="KJF178" s="22"/>
      <c r="KJG178" s="22"/>
      <c r="KJH178" s="22"/>
      <c r="KJI178" s="22"/>
      <c r="KJJ178" s="22"/>
      <c r="KJK178" s="22"/>
      <c r="KJL178" s="22"/>
      <c r="KJM178" s="22"/>
      <c r="KJN178" s="22"/>
      <c r="KJO178" s="22"/>
      <c r="KJP178" s="22"/>
      <c r="KJQ178" s="22"/>
      <c r="KJR178" s="22"/>
      <c r="KJS178" s="22"/>
      <c r="KJT178" s="22"/>
      <c r="KJU178" s="22"/>
      <c r="KJV178" s="22"/>
      <c r="KJW178" s="22"/>
      <c r="KJX178" s="22"/>
      <c r="KJY178" s="22"/>
      <c r="KJZ178" s="22"/>
      <c r="KKA178" s="22"/>
      <c r="KKB178" s="22"/>
      <c r="KKC178" s="22"/>
      <c r="KKD178" s="22"/>
      <c r="KKE178" s="22"/>
      <c r="KKF178" s="22"/>
      <c r="KKG178" s="22"/>
      <c r="KKH178" s="22"/>
      <c r="KKI178" s="22"/>
      <c r="KKJ178" s="22"/>
      <c r="KKK178" s="22"/>
      <c r="KKL178" s="22"/>
      <c r="KKM178" s="22"/>
      <c r="KKN178" s="22"/>
      <c r="KKO178" s="22"/>
      <c r="KKP178" s="22"/>
      <c r="KKQ178" s="22"/>
      <c r="KKR178" s="22"/>
      <c r="KKS178" s="22"/>
      <c r="KKT178" s="22"/>
      <c r="KKU178" s="22"/>
      <c r="KKV178" s="22"/>
      <c r="KKW178" s="22"/>
      <c r="KKX178" s="22"/>
      <c r="KKY178" s="22"/>
      <c r="KKZ178" s="22"/>
      <c r="KLA178" s="22"/>
      <c r="KLB178" s="22"/>
      <c r="KLC178" s="22"/>
      <c r="KLD178" s="22"/>
      <c r="KLE178" s="22"/>
      <c r="KLF178" s="22"/>
      <c r="KLG178" s="22"/>
      <c r="KLH178" s="22"/>
      <c r="KLI178" s="22"/>
      <c r="KLJ178" s="22"/>
      <c r="KLK178" s="22"/>
      <c r="KLL178" s="22"/>
      <c r="KLM178" s="22"/>
      <c r="KLN178" s="22"/>
      <c r="KLO178" s="22"/>
      <c r="KLP178" s="22"/>
      <c r="KLQ178" s="22"/>
      <c r="KLR178" s="22"/>
      <c r="KLS178" s="22"/>
      <c r="KLT178" s="22"/>
      <c r="KLU178" s="22"/>
      <c r="KLV178" s="22"/>
      <c r="KLW178" s="22"/>
      <c r="KLX178" s="22"/>
      <c r="KLY178" s="22"/>
      <c r="KLZ178" s="22"/>
      <c r="KMA178" s="22"/>
      <c r="KMB178" s="22"/>
      <c r="KMC178" s="22"/>
      <c r="KMD178" s="22"/>
      <c r="KME178" s="22"/>
      <c r="KMF178" s="22"/>
      <c r="KMG178" s="22"/>
      <c r="KMH178" s="22"/>
      <c r="KMI178" s="22"/>
      <c r="KMJ178" s="22"/>
      <c r="KMK178" s="22"/>
      <c r="KML178" s="22"/>
      <c r="KMM178" s="22"/>
      <c r="KMN178" s="22"/>
      <c r="KMO178" s="22"/>
      <c r="KMP178" s="22"/>
      <c r="KMQ178" s="22"/>
      <c r="KMR178" s="22"/>
      <c r="KMS178" s="22"/>
      <c r="KMT178" s="22"/>
      <c r="KMU178" s="22"/>
      <c r="KMV178" s="22"/>
      <c r="KMW178" s="22"/>
      <c r="KMX178" s="22"/>
      <c r="KMY178" s="22"/>
      <c r="KMZ178" s="22"/>
      <c r="KNA178" s="22"/>
      <c r="KNB178" s="22"/>
      <c r="KNC178" s="22"/>
      <c r="KND178" s="22"/>
      <c r="KNE178" s="22"/>
      <c r="KNF178" s="22"/>
      <c r="KNG178" s="22"/>
      <c r="KNH178" s="22"/>
      <c r="KNI178" s="22"/>
      <c r="KNJ178" s="22"/>
      <c r="KNK178" s="22"/>
      <c r="KNL178" s="22"/>
      <c r="KNM178" s="22"/>
      <c r="KNN178" s="22"/>
      <c r="KNO178" s="22"/>
      <c r="KNP178" s="22"/>
      <c r="KNQ178" s="22"/>
      <c r="KNR178" s="22"/>
      <c r="KNS178" s="22"/>
      <c r="KNT178" s="22"/>
      <c r="KNU178" s="22"/>
      <c r="KNV178" s="22"/>
      <c r="KNW178" s="22"/>
      <c r="KNX178" s="22"/>
      <c r="KNY178" s="22"/>
      <c r="KNZ178" s="22"/>
      <c r="KOA178" s="22"/>
      <c r="KOB178" s="22"/>
      <c r="KOC178" s="22"/>
      <c r="KOD178" s="22"/>
      <c r="KOE178" s="22"/>
      <c r="KOF178" s="22"/>
      <c r="KOG178" s="22"/>
      <c r="KOH178" s="22"/>
      <c r="KOI178" s="22"/>
      <c r="KOJ178" s="22"/>
      <c r="KOK178" s="22"/>
      <c r="KOL178" s="22"/>
      <c r="KOM178" s="22"/>
      <c r="KON178" s="22"/>
      <c r="KOO178" s="22"/>
      <c r="KOP178" s="22"/>
      <c r="KOQ178" s="22"/>
      <c r="KOR178" s="22"/>
      <c r="KOS178" s="22"/>
      <c r="KOT178" s="22"/>
      <c r="KOU178" s="22"/>
      <c r="KOV178" s="22"/>
      <c r="KOW178" s="22"/>
      <c r="KOX178" s="22"/>
      <c r="KOY178" s="22"/>
      <c r="KOZ178" s="22"/>
      <c r="KPA178" s="22"/>
      <c r="KPB178" s="22"/>
      <c r="KPC178" s="22"/>
      <c r="KPD178" s="22"/>
      <c r="KPE178" s="22"/>
      <c r="KPF178" s="22"/>
      <c r="KPG178" s="22"/>
      <c r="KPH178" s="22"/>
      <c r="KPI178" s="22"/>
      <c r="KPJ178" s="22"/>
      <c r="KPK178" s="22"/>
      <c r="KPL178" s="22"/>
      <c r="KPM178" s="22"/>
      <c r="KPN178" s="22"/>
      <c r="KPO178" s="22"/>
      <c r="KPP178" s="22"/>
      <c r="KPQ178" s="22"/>
      <c r="KPR178" s="22"/>
      <c r="KPS178" s="22"/>
      <c r="KPT178" s="22"/>
      <c r="KPU178" s="22"/>
      <c r="KPV178" s="22"/>
      <c r="KPW178" s="22"/>
      <c r="KPX178" s="22"/>
      <c r="KPY178" s="22"/>
      <c r="KPZ178" s="22"/>
      <c r="KQA178" s="22"/>
      <c r="KQB178" s="22"/>
      <c r="KQC178" s="22"/>
      <c r="KQD178" s="22"/>
      <c r="KQE178" s="22"/>
      <c r="KQF178" s="22"/>
      <c r="KQG178" s="22"/>
      <c r="KQH178" s="22"/>
      <c r="KQI178" s="22"/>
      <c r="KQJ178" s="22"/>
      <c r="KQK178" s="22"/>
      <c r="KQL178" s="22"/>
      <c r="KQM178" s="22"/>
      <c r="KQN178" s="22"/>
      <c r="KQO178" s="22"/>
      <c r="KQP178" s="22"/>
      <c r="KQQ178" s="22"/>
      <c r="KQR178" s="22"/>
      <c r="KQS178" s="22"/>
      <c r="KQT178" s="22"/>
      <c r="KQU178" s="22"/>
      <c r="KQV178" s="22"/>
      <c r="KQW178" s="22"/>
      <c r="KQX178" s="22"/>
      <c r="KQY178" s="22"/>
      <c r="KQZ178" s="22"/>
      <c r="KRA178" s="22"/>
      <c r="KRB178" s="22"/>
      <c r="KRC178" s="22"/>
      <c r="KRD178" s="22"/>
      <c r="KRE178" s="22"/>
      <c r="KRF178" s="22"/>
      <c r="KRG178" s="22"/>
      <c r="KRH178" s="22"/>
      <c r="KRI178" s="22"/>
      <c r="KRJ178" s="22"/>
      <c r="KRK178" s="22"/>
      <c r="KRL178" s="22"/>
      <c r="KRM178" s="22"/>
      <c r="KRN178" s="22"/>
      <c r="KRO178" s="22"/>
      <c r="KRP178" s="22"/>
      <c r="KRQ178" s="22"/>
      <c r="KRR178" s="22"/>
      <c r="KRS178" s="22"/>
      <c r="KRT178" s="22"/>
      <c r="KRU178" s="22"/>
      <c r="KRV178" s="22"/>
      <c r="KRW178" s="22"/>
      <c r="KRX178" s="22"/>
      <c r="KRY178" s="22"/>
      <c r="KRZ178" s="22"/>
      <c r="KSA178" s="22"/>
      <c r="KSB178" s="22"/>
      <c r="KSC178" s="22"/>
      <c r="KSD178" s="22"/>
      <c r="KSE178" s="22"/>
      <c r="KSF178" s="22"/>
      <c r="KSG178" s="22"/>
      <c r="KSH178" s="22"/>
      <c r="KSI178" s="22"/>
      <c r="KSJ178" s="22"/>
      <c r="KSK178" s="22"/>
      <c r="KSL178" s="22"/>
      <c r="KSM178" s="22"/>
      <c r="KSN178" s="22"/>
      <c r="KSO178" s="22"/>
      <c r="KSP178" s="22"/>
      <c r="KSQ178" s="22"/>
      <c r="KSR178" s="22"/>
      <c r="KSS178" s="22"/>
      <c r="KST178" s="22"/>
      <c r="KSU178" s="22"/>
      <c r="KSV178" s="22"/>
      <c r="KSW178" s="22"/>
      <c r="KSX178" s="22"/>
      <c r="KSY178" s="22"/>
      <c r="KSZ178" s="22"/>
      <c r="KTA178" s="22"/>
      <c r="KTB178" s="22"/>
      <c r="KTC178" s="22"/>
      <c r="KTD178" s="22"/>
      <c r="KTE178" s="22"/>
      <c r="KTF178" s="22"/>
      <c r="KTG178" s="22"/>
      <c r="KTH178" s="22"/>
      <c r="KTI178" s="22"/>
      <c r="KTJ178" s="22"/>
      <c r="KTK178" s="22"/>
      <c r="KTL178" s="22"/>
      <c r="KTM178" s="22"/>
      <c r="KTN178" s="22"/>
      <c r="KTO178" s="22"/>
      <c r="KTP178" s="22"/>
      <c r="KTQ178" s="22"/>
      <c r="KTR178" s="22"/>
      <c r="KTS178" s="22"/>
      <c r="KTT178" s="22"/>
      <c r="KTU178" s="22"/>
      <c r="KTV178" s="22"/>
      <c r="KTW178" s="22"/>
      <c r="KTX178" s="22"/>
      <c r="KTY178" s="22"/>
      <c r="KTZ178" s="22"/>
      <c r="KUA178" s="22"/>
      <c r="KUB178" s="22"/>
      <c r="KUC178" s="22"/>
      <c r="KUD178" s="22"/>
      <c r="KUE178" s="22"/>
      <c r="KUF178" s="22"/>
      <c r="KUG178" s="22"/>
      <c r="KUH178" s="22"/>
      <c r="KUI178" s="22"/>
      <c r="KUJ178" s="22"/>
      <c r="KUK178" s="22"/>
      <c r="KUL178" s="22"/>
      <c r="KUM178" s="22"/>
      <c r="KUN178" s="22"/>
      <c r="KUO178" s="22"/>
      <c r="KUP178" s="22"/>
      <c r="KUQ178" s="22"/>
      <c r="KUR178" s="22"/>
      <c r="KUS178" s="22"/>
      <c r="KUT178" s="22"/>
      <c r="KUU178" s="22"/>
      <c r="KUV178" s="22"/>
      <c r="KUW178" s="22"/>
      <c r="KUX178" s="22"/>
      <c r="KUY178" s="22"/>
      <c r="KUZ178" s="22"/>
      <c r="KVA178" s="22"/>
      <c r="KVB178" s="22"/>
      <c r="KVC178" s="22"/>
      <c r="KVD178" s="22"/>
      <c r="KVE178" s="22"/>
      <c r="KVF178" s="22"/>
      <c r="KVG178" s="22"/>
      <c r="KVH178" s="22"/>
      <c r="KVI178" s="22"/>
      <c r="KVJ178" s="22"/>
      <c r="KVK178" s="22"/>
      <c r="KVL178" s="22"/>
      <c r="KVM178" s="22"/>
      <c r="KVN178" s="22"/>
      <c r="KVO178" s="22"/>
      <c r="KVP178" s="22"/>
      <c r="KVQ178" s="22"/>
      <c r="KVR178" s="22"/>
      <c r="KVS178" s="22"/>
      <c r="KVT178" s="22"/>
      <c r="KVU178" s="22"/>
      <c r="KVV178" s="22"/>
      <c r="KVW178" s="22"/>
      <c r="KVX178" s="22"/>
      <c r="KVY178" s="22"/>
      <c r="KVZ178" s="22"/>
      <c r="KWA178" s="22"/>
      <c r="KWB178" s="22"/>
      <c r="KWC178" s="22"/>
      <c r="KWD178" s="22"/>
      <c r="KWE178" s="22"/>
      <c r="KWF178" s="22"/>
      <c r="KWG178" s="22"/>
      <c r="KWH178" s="22"/>
      <c r="KWI178" s="22"/>
      <c r="KWJ178" s="22"/>
      <c r="KWK178" s="22"/>
      <c r="KWL178" s="22"/>
      <c r="KWM178" s="22"/>
      <c r="KWN178" s="22"/>
      <c r="KWO178" s="22"/>
      <c r="KWP178" s="22"/>
      <c r="KWQ178" s="22"/>
      <c r="KWR178" s="22"/>
      <c r="KWS178" s="22"/>
      <c r="KWT178" s="22"/>
      <c r="KWU178" s="22"/>
      <c r="KWV178" s="22"/>
      <c r="KWW178" s="22"/>
      <c r="KWX178" s="22"/>
      <c r="KWY178" s="22"/>
      <c r="KWZ178" s="22"/>
      <c r="KXA178" s="22"/>
      <c r="KXB178" s="22"/>
      <c r="KXC178" s="22"/>
      <c r="KXD178" s="22"/>
      <c r="KXE178" s="22"/>
      <c r="KXF178" s="22"/>
      <c r="KXG178" s="22"/>
      <c r="KXH178" s="22"/>
      <c r="KXI178" s="22"/>
      <c r="KXJ178" s="22"/>
      <c r="KXK178" s="22"/>
      <c r="KXL178" s="22"/>
      <c r="KXM178" s="22"/>
      <c r="KXN178" s="22"/>
      <c r="KXO178" s="22"/>
      <c r="KXP178" s="22"/>
      <c r="KXQ178" s="22"/>
      <c r="KXR178" s="22"/>
      <c r="KXS178" s="22"/>
      <c r="KXT178" s="22"/>
      <c r="KXU178" s="22"/>
      <c r="KXV178" s="22"/>
      <c r="KXW178" s="22"/>
      <c r="KXX178" s="22"/>
      <c r="KXY178" s="22"/>
      <c r="KXZ178" s="22"/>
      <c r="KYA178" s="22"/>
      <c r="KYB178" s="22"/>
      <c r="KYC178" s="22"/>
      <c r="KYD178" s="22"/>
      <c r="KYE178" s="22"/>
      <c r="KYF178" s="22"/>
      <c r="KYG178" s="22"/>
      <c r="KYH178" s="22"/>
      <c r="KYI178" s="22"/>
      <c r="KYJ178" s="22"/>
      <c r="KYK178" s="22"/>
      <c r="KYL178" s="22"/>
      <c r="KYM178" s="22"/>
      <c r="KYN178" s="22"/>
      <c r="KYO178" s="22"/>
      <c r="KYP178" s="22"/>
      <c r="KYQ178" s="22"/>
      <c r="KYR178" s="22"/>
      <c r="KYS178" s="22"/>
      <c r="KYT178" s="22"/>
      <c r="KYU178" s="22"/>
      <c r="KYV178" s="22"/>
      <c r="KYW178" s="22"/>
      <c r="KYX178" s="22"/>
      <c r="KYY178" s="22"/>
      <c r="KYZ178" s="22"/>
      <c r="KZA178" s="22"/>
      <c r="KZB178" s="22"/>
      <c r="KZC178" s="22"/>
      <c r="KZD178" s="22"/>
      <c r="KZE178" s="22"/>
      <c r="KZF178" s="22"/>
      <c r="KZG178" s="22"/>
      <c r="KZH178" s="22"/>
      <c r="KZI178" s="22"/>
      <c r="KZJ178" s="22"/>
      <c r="KZK178" s="22"/>
      <c r="KZL178" s="22"/>
      <c r="KZM178" s="22"/>
      <c r="KZN178" s="22"/>
      <c r="KZO178" s="22"/>
      <c r="KZP178" s="22"/>
      <c r="KZQ178" s="22"/>
      <c r="KZR178" s="22"/>
      <c r="KZS178" s="22"/>
      <c r="KZT178" s="22"/>
      <c r="KZU178" s="22"/>
      <c r="KZV178" s="22"/>
      <c r="KZW178" s="22"/>
      <c r="KZX178" s="22"/>
      <c r="KZY178" s="22"/>
      <c r="KZZ178" s="22"/>
      <c r="LAA178" s="22"/>
      <c r="LAB178" s="22"/>
      <c r="LAC178" s="22"/>
      <c r="LAD178" s="22"/>
      <c r="LAE178" s="22"/>
      <c r="LAF178" s="22"/>
      <c r="LAG178" s="22"/>
      <c r="LAH178" s="22"/>
      <c r="LAI178" s="22"/>
      <c r="LAJ178" s="22"/>
      <c r="LAK178" s="22"/>
      <c r="LAL178" s="22"/>
      <c r="LAM178" s="22"/>
      <c r="LAN178" s="22"/>
      <c r="LAO178" s="22"/>
      <c r="LAP178" s="22"/>
      <c r="LAQ178" s="22"/>
      <c r="LAR178" s="22"/>
      <c r="LAS178" s="22"/>
      <c r="LAT178" s="22"/>
      <c r="LAU178" s="22"/>
      <c r="LAV178" s="22"/>
      <c r="LAW178" s="22"/>
      <c r="LAX178" s="22"/>
      <c r="LAY178" s="22"/>
      <c r="LAZ178" s="22"/>
      <c r="LBA178" s="22"/>
      <c r="LBB178" s="22"/>
      <c r="LBC178" s="22"/>
      <c r="LBD178" s="22"/>
      <c r="LBE178" s="22"/>
      <c r="LBF178" s="22"/>
      <c r="LBG178" s="22"/>
      <c r="LBH178" s="22"/>
      <c r="LBI178" s="22"/>
      <c r="LBJ178" s="22"/>
      <c r="LBK178" s="22"/>
      <c r="LBL178" s="22"/>
      <c r="LBM178" s="22"/>
      <c r="LBN178" s="22"/>
      <c r="LBO178" s="22"/>
      <c r="LBP178" s="22"/>
      <c r="LBQ178" s="22"/>
      <c r="LBR178" s="22"/>
      <c r="LBS178" s="22"/>
      <c r="LBT178" s="22"/>
      <c r="LBU178" s="22"/>
      <c r="LBV178" s="22"/>
      <c r="LBW178" s="22"/>
      <c r="LBX178" s="22"/>
      <c r="LBY178" s="22"/>
      <c r="LBZ178" s="22"/>
      <c r="LCA178" s="22"/>
      <c r="LCB178" s="22"/>
      <c r="LCC178" s="22"/>
      <c r="LCD178" s="22"/>
      <c r="LCE178" s="22"/>
      <c r="LCF178" s="22"/>
      <c r="LCG178" s="22"/>
      <c r="LCH178" s="22"/>
      <c r="LCI178" s="22"/>
      <c r="LCJ178" s="22"/>
      <c r="LCK178" s="22"/>
      <c r="LCL178" s="22"/>
      <c r="LCM178" s="22"/>
      <c r="LCN178" s="22"/>
      <c r="LCO178" s="22"/>
      <c r="LCP178" s="22"/>
      <c r="LCQ178" s="22"/>
      <c r="LCR178" s="22"/>
      <c r="LCS178" s="22"/>
      <c r="LCT178" s="22"/>
      <c r="LCU178" s="22"/>
      <c r="LCV178" s="22"/>
      <c r="LCW178" s="22"/>
      <c r="LCX178" s="22"/>
      <c r="LCY178" s="22"/>
      <c r="LCZ178" s="22"/>
      <c r="LDA178" s="22"/>
      <c r="LDB178" s="22"/>
      <c r="LDC178" s="22"/>
      <c r="LDD178" s="22"/>
      <c r="LDE178" s="22"/>
      <c r="LDF178" s="22"/>
      <c r="LDG178" s="22"/>
      <c r="LDH178" s="22"/>
      <c r="LDI178" s="22"/>
      <c r="LDJ178" s="22"/>
      <c r="LDK178" s="22"/>
      <c r="LDL178" s="22"/>
      <c r="LDM178" s="22"/>
      <c r="LDN178" s="22"/>
      <c r="LDO178" s="22"/>
      <c r="LDP178" s="22"/>
      <c r="LDQ178" s="22"/>
      <c r="LDR178" s="22"/>
      <c r="LDS178" s="22"/>
      <c r="LDT178" s="22"/>
      <c r="LDU178" s="22"/>
      <c r="LDV178" s="22"/>
      <c r="LDW178" s="22"/>
      <c r="LDX178" s="22"/>
      <c r="LDY178" s="22"/>
      <c r="LDZ178" s="22"/>
      <c r="LEA178" s="22"/>
      <c r="LEB178" s="22"/>
      <c r="LEC178" s="22"/>
      <c r="LED178" s="22"/>
      <c r="LEE178" s="22"/>
      <c r="LEF178" s="22"/>
      <c r="LEG178" s="22"/>
      <c r="LEH178" s="22"/>
      <c r="LEI178" s="22"/>
      <c r="LEJ178" s="22"/>
      <c r="LEK178" s="22"/>
      <c r="LEL178" s="22"/>
      <c r="LEM178" s="22"/>
      <c r="LEN178" s="22"/>
      <c r="LEO178" s="22"/>
      <c r="LEP178" s="22"/>
      <c r="LEQ178" s="22"/>
      <c r="LER178" s="22"/>
      <c r="LES178" s="22"/>
      <c r="LET178" s="22"/>
      <c r="LEU178" s="22"/>
      <c r="LEV178" s="22"/>
      <c r="LEW178" s="22"/>
      <c r="LEX178" s="22"/>
      <c r="LEY178" s="22"/>
      <c r="LEZ178" s="22"/>
      <c r="LFA178" s="22"/>
      <c r="LFB178" s="22"/>
      <c r="LFC178" s="22"/>
      <c r="LFD178" s="22"/>
      <c r="LFE178" s="22"/>
      <c r="LFF178" s="22"/>
      <c r="LFG178" s="22"/>
      <c r="LFH178" s="22"/>
      <c r="LFI178" s="22"/>
      <c r="LFJ178" s="22"/>
      <c r="LFK178" s="22"/>
      <c r="LFL178" s="22"/>
      <c r="LFM178" s="22"/>
      <c r="LFN178" s="22"/>
      <c r="LFO178" s="22"/>
      <c r="LFP178" s="22"/>
      <c r="LFQ178" s="22"/>
      <c r="LFR178" s="22"/>
      <c r="LFS178" s="22"/>
      <c r="LFT178" s="22"/>
      <c r="LFU178" s="22"/>
      <c r="LFV178" s="22"/>
      <c r="LFW178" s="22"/>
      <c r="LFX178" s="22"/>
      <c r="LFY178" s="22"/>
      <c r="LFZ178" s="22"/>
      <c r="LGA178" s="22"/>
      <c r="LGB178" s="22"/>
      <c r="LGC178" s="22"/>
      <c r="LGD178" s="22"/>
      <c r="LGE178" s="22"/>
      <c r="LGF178" s="22"/>
      <c r="LGG178" s="22"/>
      <c r="LGH178" s="22"/>
      <c r="LGI178" s="22"/>
      <c r="LGJ178" s="22"/>
      <c r="LGK178" s="22"/>
      <c r="LGL178" s="22"/>
      <c r="LGM178" s="22"/>
      <c r="LGN178" s="22"/>
      <c r="LGO178" s="22"/>
      <c r="LGP178" s="22"/>
      <c r="LGQ178" s="22"/>
      <c r="LGR178" s="22"/>
      <c r="LGS178" s="22"/>
      <c r="LGT178" s="22"/>
      <c r="LGU178" s="22"/>
      <c r="LGV178" s="22"/>
      <c r="LGW178" s="22"/>
      <c r="LGX178" s="22"/>
      <c r="LGY178" s="22"/>
      <c r="LGZ178" s="22"/>
      <c r="LHA178" s="22"/>
      <c r="LHB178" s="22"/>
      <c r="LHC178" s="22"/>
      <c r="LHD178" s="22"/>
      <c r="LHE178" s="22"/>
      <c r="LHF178" s="22"/>
      <c r="LHG178" s="22"/>
      <c r="LHH178" s="22"/>
      <c r="LHI178" s="22"/>
      <c r="LHJ178" s="22"/>
      <c r="LHK178" s="22"/>
      <c r="LHL178" s="22"/>
      <c r="LHM178" s="22"/>
      <c r="LHN178" s="22"/>
      <c r="LHO178" s="22"/>
      <c r="LHP178" s="22"/>
      <c r="LHQ178" s="22"/>
      <c r="LHR178" s="22"/>
      <c r="LHS178" s="22"/>
      <c r="LHT178" s="22"/>
      <c r="LHU178" s="22"/>
      <c r="LHV178" s="22"/>
      <c r="LHW178" s="22"/>
      <c r="LHX178" s="22"/>
      <c r="LHY178" s="22"/>
      <c r="LHZ178" s="22"/>
      <c r="LIA178" s="22"/>
      <c r="LIB178" s="22"/>
      <c r="LIC178" s="22"/>
      <c r="LID178" s="22"/>
      <c r="LIE178" s="22"/>
      <c r="LIF178" s="22"/>
      <c r="LIG178" s="22"/>
      <c r="LIH178" s="22"/>
      <c r="LII178" s="22"/>
      <c r="LIJ178" s="22"/>
      <c r="LIK178" s="22"/>
      <c r="LIL178" s="22"/>
      <c r="LIM178" s="22"/>
      <c r="LIN178" s="22"/>
      <c r="LIO178" s="22"/>
      <c r="LIP178" s="22"/>
      <c r="LIQ178" s="22"/>
      <c r="LIR178" s="22"/>
      <c r="LIS178" s="22"/>
      <c r="LIT178" s="22"/>
      <c r="LIU178" s="22"/>
      <c r="LIV178" s="22"/>
      <c r="LIW178" s="22"/>
      <c r="LIX178" s="22"/>
      <c r="LIY178" s="22"/>
      <c r="LIZ178" s="22"/>
      <c r="LJA178" s="22"/>
      <c r="LJB178" s="22"/>
      <c r="LJC178" s="22"/>
      <c r="LJD178" s="22"/>
      <c r="LJE178" s="22"/>
      <c r="LJF178" s="22"/>
      <c r="LJG178" s="22"/>
      <c r="LJH178" s="22"/>
      <c r="LJI178" s="22"/>
      <c r="LJJ178" s="22"/>
      <c r="LJK178" s="22"/>
      <c r="LJL178" s="22"/>
      <c r="LJM178" s="22"/>
      <c r="LJN178" s="22"/>
      <c r="LJO178" s="22"/>
      <c r="LJP178" s="22"/>
      <c r="LJQ178" s="22"/>
      <c r="LJR178" s="22"/>
      <c r="LJS178" s="22"/>
      <c r="LJT178" s="22"/>
      <c r="LJU178" s="22"/>
      <c r="LJV178" s="22"/>
      <c r="LJW178" s="22"/>
      <c r="LJX178" s="22"/>
      <c r="LJY178" s="22"/>
      <c r="LJZ178" s="22"/>
      <c r="LKA178" s="22"/>
      <c r="LKB178" s="22"/>
      <c r="LKC178" s="22"/>
      <c r="LKD178" s="22"/>
      <c r="LKE178" s="22"/>
      <c r="LKF178" s="22"/>
      <c r="LKG178" s="22"/>
      <c r="LKH178" s="22"/>
      <c r="LKI178" s="22"/>
      <c r="LKJ178" s="22"/>
      <c r="LKK178" s="22"/>
      <c r="LKL178" s="22"/>
      <c r="LKM178" s="22"/>
      <c r="LKN178" s="22"/>
      <c r="LKO178" s="22"/>
      <c r="LKP178" s="22"/>
      <c r="LKQ178" s="22"/>
      <c r="LKR178" s="22"/>
      <c r="LKS178" s="22"/>
      <c r="LKT178" s="22"/>
      <c r="LKU178" s="22"/>
      <c r="LKV178" s="22"/>
      <c r="LKW178" s="22"/>
      <c r="LKX178" s="22"/>
      <c r="LKY178" s="22"/>
      <c r="LKZ178" s="22"/>
      <c r="LLA178" s="22"/>
      <c r="LLB178" s="22"/>
      <c r="LLC178" s="22"/>
      <c r="LLD178" s="22"/>
      <c r="LLE178" s="22"/>
      <c r="LLF178" s="22"/>
      <c r="LLG178" s="22"/>
      <c r="LLH178" s="22"/>
      <c r="LLI178" s="22"/>
      <c r="LLJ178" s="22"/>
      <c r="LLK178" s="22"/>
      <c r="LLL178" s="22"/>
      <c r="LLM178" s="22"/>
      <c r="LLN178" s="22"/>
      <c r="LLO178" s="22"/>
      <c r="LLP178" s="22"/>
      <c r="LLQ178" s="22"/>
      <c r="LLR178" s="22"/>
      <c r="LLS178" s="22"/>
      <c r="LLT178" s="22"/>
      <c r="LLU178" s="22"/>
      <c r="LLV178" s="22"/>
      <c r="LLW178" s="22"/>
      <c r="LLX178" s="22"/>
      <c r="LLY178" s="22"/>
      <c r="LLZ178" s="22"/>
      <c r="LMA178" s="22"/>
      <c r="LMB178" s="22"/>
      <c r="LMC178" s="22"/>
      <c r="LMD178" s="22"/>
      <c r="LME178" s="22"/>
      <c r="LMF178" s="22"/>
      <c r="LMG178" s="22"/>
      <c r="LMH178" s="22"/>
      <c r="LMI178" s="22"/>
      <c r="LMJ178" s="22"/>
      <c r="LMK178" s="22"/>
      <c r="LML178" s="22"/>
      <c r="LMM178" s="22"/>
      <c r="LMN178" s="22"/>
      <c r="LMO178" s="22"/>
      <c r="LMP178" s="22"/>
      <c r="LMQ178" s="22"/>
      <c r="LMR178" s="22"/>
      <c r="LMS178" s="22"/>
      <c r="LMT178" s="22"/>
      <c r="LMU178" s="22"/>
      <c r="LMV178" s="22"/>
      <c r="LMW178" s="22"/>
      <c r="LMX178" s="22"/>
      <c r="LMY178" s="22"/>
      <c r="LMZ178" s="22"/>
      <c r="LNA178" s="22"/>
      <c r="LNB178" s="22"/>
      <c r="LNC178" s="22"/>
      <c r="LND178" s="22"/>
      <c r="LNE178" s="22"/>
      <c r="LNF178" s="22"/>
      <c r="LNG178" s="22"/>
      <c r="LNH178" s="22"/>
      <c r="LNI178" s="22"/>
      <c r="LNJ178" s="22"/>
      <c r="LNK178" s="22"/>
      <c r="LNL178" s="22"/>
      <c r="LNM178" s="22"/>
      <c r="LNN178" s="22"/>
      <c r="LNO178" s="22"/>
      <c r="LNP178" s="22"/>
      <c r="LNQ178" s="22"/>
      <c r="LNR178" s="22"/>
      <c r="LNS178" s="22"/>
      <c r="LNT178" s="22"/>
      <c r="LNU178" s="22"/>
      <c r="LNV178" s="22"/>
      <c r="LNW178" s="22"/>
      <c r="LNX178" s="22"/>
      <c r="LNY178" s="22"/>
      <c r="LNZ178" s="22"/>
      <c r="LOA178" s="22"/>
      <c r="LOB178" s="22"/>
      <c r="LOC178" s="22"/>
      <c r="LOD178" s="22"/>
      <c r="LOE178" s="22"/>
      <c r="LOF178" s="22"/>
      <c r="LOG178" s="22"/>
      <c r="LOH178" s="22"/>
      <c r="LOI178" s="22"/>
      <c r="LOJ178" s="22"/>
      <c r="LOK178" s="22"/>
      <c r="LOL178" s="22"/>
      <c r="LOM178" s="22"/>
      <c r="LON178" s="22"/>
      <c r="LOO178" s="22"/>
      <c r="LOP178" s="22"/>
      <c r="LOQ178" s="22"/>
      <c r="LOR178" s="22"/>
      <c r="LOS178" s="22"/>
      <c r="LOT178" s="22"/>
      <c r="LOU178" s="22"/>
      <c r="LOV178" s="22"/>
      <c r="LOW178" s="22"/>
      <c r="LOX178" s="22"/>
      <c r="LOY178" s="22"/>
      <c r="LOZ178" s="22"/>
      <c r="LPA178" s="22"/>
      <c r="LPB178" s="22"/>
      <c r="LPC178" s="22"/>
      <c r="LPD178" s="22"/>
      <c r="LPE178" s="22"/>
      <c r="LPF178" s="22"/>
      <c r="LPG178" s="22"/>
      <c r="LPH178" s="22"/>
      <c r="LPI178" s="22"/>
      <c r="LPJ178" s="22"/>
      <c r="LPK178" s="22"/>
      <c r="LPL178" s="22"/>
      <c r="LPM178" s="22"/>
      <c r="LPN178" s="22"/>
      <c r="LPO178" s="22"/>
      <c r="LPP178" s="22"/>
      <c r="LPQ178" s="22"/>
      <c r="LPR178" s="22"/>
      <c r="LPS178" s="22"/>
      <c r="LPT178" s="22"/>
      <c r="LPU178" s="22"/>
      <c r="LPV178" s="22"/>
      <c r="LPW178" s="22"/>
      <c r="LPX178" s="22"/>
      <c r="LPY178" s="22"/>
      <c r="LPZ178" s="22"/>
      <c r="LQA178" s="22"/>
      <c r="LQB178" s="22"/>
      <c r="LQC178" s="22"/>
      <c r="LQD178" s="22"/>
      <c r="LQE178" s="22"/>
      <c r="LQF178" s="22"/>
      <c r="LQG178" s="22"/>
      <c r="LQH178" s="22"/>
      <c r="LQI178" s="22"/>
      <c r="LQJ178" s="22"/>
      <c r="LQK178" s="22"/>
      <c r="LQL178" s="22"/>
      <c r="LQM178" s="22"/>
      <c r="LQN178" s="22"/>
      <c r="LQO178" s="22"/>
      <c r="LQP178" s="22"/>
      <c r="LQQ178" s="22"/>
      <c r="LQR178" s="22"/>
      <c r="LQS178" s="22"/>
      <c r="LQT178" s="22"/>
      <c r="LQU178" s="22"/>
      <c r="LQV178" s="22"/>
      <c r="LQW178" s="22"/>
      <c r="LQX178" s="22"/>
      <c r="LQY178" s="22"/>
      <c r="LQZ178" s="22"/>
      <c r="LRA178" s="22"/>
      <c r="LRB178" s="22"/>
      <c r="LRC178" s="22"/>
      <c r="LRD178" s="22"/>
      <c r="LRE178" s="22"/>
      <c r="LRF178" s="22"/>
      <c r="LRG178" s="22"/>
      <c r="LRH178" s="22"/>
      <c r="LRI178" s="22"/>
      <c r="LRJ178" s="22"/>
      <c r="LRK178" s="22"/>
      <c r="LRL178" s="22"/>
      <c r="LRM178" s="22"/>
      <c r="LRN178" s="22"/>
      <c r="LRO178" s="22"/>
      <c r="LRP178" s="22"/>
      <c r="LRQ178" s="22"/>
      <c r="LRR178" s="22"/>
      <c r="LRS178" s="22"/>
      <c r="LRT178" s="22"/>
      <c r="LRU178" s="22"/>
      <c r="LRV178" s="22"/>
      <c r="LRW178" s="22"/>
      <c r="LRX178" s="22"/>
      <c r="LRY178" s="22"/>
      <c r="LRZ178" s="22"/>
      <c r="LSA178" s="22"/>
      <c r="LSB178" s="22"/>
      <c r="LSC178" s="22"/>
      <c r="LSD178" s="22"/>
      <c r="LSE178" s="22"/>
      <c r="LSF178" s="22"/>
      <c r="LSG178" s="22"/>
      <c r="LSH178" s="22"/>
      <c r="LSI178" s="22"/>
      <c r="LSJ178" s="22"/>
      <c r="LSK178" s="22"/>
      <c r="LSL178" s="22"/>
      <c r="LSM178" s="22"/>
      <c r="LSN178" s="22"/>
      <c r="LSO178" s="22"/>
      <c r="LSP178" s="22"/>
      <c r="LSQ178" s="22"/>
      <c r="LSR178" s="22"/>
      <c r="LSS178" s="22"/>
      <c r="LST178" s="22"/>
      <c r="LSU178" s="22"/>
      <c r="LSV178" s="22"/>
      <c r="LSW178" s="22"/>
      <c r="LSX178" s="22"/>
      <c r="LSY178" s="22"/>
      <c r="LSZ178" s="22"/>
      <c r="LTA178" s="22"/>
      <c r="LTB178" s="22"/>
      <c r="LTC178" s="22"/>
      <c r="LTD178" s="22"/>
      <c r="LTE178" s="22"/>
      <c r="LTF178" s="22"/>
      <c r="LTG178" s="22"/>
      <c r="LTH178" s="22"/>
      <c r="LTI178" s="22"/>
      <c r="LTJ178" s="22"/>
      <c r="LTK178" s="22"/>
      <c r="LTL178" s="22"/>
      <c r="LTM178" s="22"/>
      <c r="LTN178" s="22"/>
      <c r="LTO178" s="22"/>
      <c r="LTP178" s="22"/>
      <c r="LTQ178" s="22"/>
      <c r="LTR178" s="22"/>
      <c r="LTS178" s="22"/>
      <c r="LTT178" s="22"/>
      <c r="LTU178" s="22"/>
      <c r="LTV178" s="22"/>
      <c r="LTW178" s="22"/>
      <c r="LTX178" s="22"/>
      <c r="LTY178" s="22"/>
      <c r="LTZ178" s="22"/>
      <c r="LUA178" s="22"/>
      <c r="LUB178" s="22"/>
      <c r="LUC178" s="22"/>
      <c r="LUD178" s="22"/>
      <c r="LUE178" s="22"/>
      <c r="LUF178" s="22"/>
      <c r="LUG178" s="22"/>
      <c r="LUH178" s="22"/>
      <c r="LUI178" s="22"/>
      <c r="LUJ178" s="22"/>
      <c r="LUK178" s="22"/>
      <c r="LUL178" s="22"/>
      <c r="LUM178" s="22"/>
      <c r="LUN178" s="22"/>
      <c r="LUO178" s="22"/>
      <c r="LUP178" s="22"/>
      <c r="LUQ178" s="22"/>
      <c r="LUR178" s="22"/>
      <c r="LUS178" s="22"/>
      <c r="LUT178" s="22"/>
      <c r="LUU178" s="22"/>
      <c r="LUV178" s="22"/>
      <c r="LUW178" s="22"/>
      <c r="LUX178" s="22"/>
      <c r="LUY178" s="22"/>
      <c r="LUZ178" s="22"/>
      <c r="LVA178" s="22"/>
      <c r="LVB178" s="22"/>
      <c r="LVC178" s="22"/>
      <c r="LVD178" s="22"/>
      <c r="LVE178" s="22"/>
      <c r="LVF178" s="22"/>
      <c r="LVG178" s="22"/>
      <c r="LVH178" s="22"/>
      <c r="LVI178" s="22"/>
      <c r="LVJ178" s="22"/>
      <c r="LVK178" s="22"/>
      <c r="LVL178" s="22"/>
      <c r="LVM178" s="22"/>
      <c r="LVN178" s="22"/>
      <c r="LVO178" s="22"/>
      <c r="LVP178" s="22"/>
      <c r="LVQ178" s="22"/>
      <c r="LVR178" s="22"/>
      <c r="LVS178" s="22"/>
      <c r="LVT178" s="22"/>
      <c r="LVU178" s="22"/>
      <c r="LVV178" s="22"/>
      <c r="LVW178" s="22"/>
      <c r="LVX178" s="22"/>
      <c r="LVY178" s="22"/>
      <c r="LVZ178" s="22"/>
      <c r="LWA178" s="22"/>
      <c r="LWB178" s="22"/>
      <c r="LWC178" s="22"/>
      <c r="LWD178" s="22"/>
      <c r="LWE178" s="22"/>
      <c r="LWF178" s="22"/>
      <c r="LWG178" s="22"/>
      <c r="LWH178" s="22"/>
      <c r="LWI178" s="22"/>
      <c r="LWJ178" s="22"/>
      <c r="LWK178" s="22"/>
      <c r="LWL178" s="22"/>
      <c r="LWM178" s="22"/>
      <c r="LWN178" s="22"/>
      <c r="LWO178" s="22"/>
      <c r="LWP178" s="22"/>
      <c r="LWQ178" s="22"/>
      <c r="LWR178" s="22"/>
      <c r="LWS178" s="22"/>
      <c r="LWT178" s="22"/>
      <c r="LWU178" s="22"/>
      <c r="LWV178" s="22"/>
      <c r="LWW178" s="22"/>
      <c r="LWX178" s="22"/>
      <c r="LWY178" s="22"/>
      <c r="LWZ178" s="22"/>
      <c r="LXA178" s="22"/>
      <c r="LXB178" s="22"/>
      <c r="LXC178" s="22"/>
      <c r="LXD178" s="22"/>
      <c r="LXE178" s="22"/>
      <c r="LXF178" s="22"/>
      <c r="LXG178" s="22"/>
      <c r="LXH178" s="22"/>
      <c r="LXI178" s="22"/>
      <c r="LXJ178" s="22"/>
      <c r="LXK178" s="22"/>
      <c r="LXL178" s="22"/>
      <c r="LXM178" s="22"/>
      <c r="LXN178" s="22"/>
      <c r="LXO178" s="22"/>
      <c r="LXP178" s="22"/>
      <c r="LXQ178" s="22"/>
      <c r="LXR178" s="22"/>
      <c r="LXS178" s="22"/>
      <c r="LXT178" s="22"/>
      <c r="LXU178" s="22"/>
      <c r="LXV178" s="22"/>
      <c r="LXW178" s="22"/>
      <c r="LXX178" s="22"/>
      <c r="LXY178" s="22"/>
      <c r="LXZ178" s="22"/>
      <c r="LYA178" s="22"/>
      <c r="LYB178" s="22"/>
      <c r="LYC178" s="22"/>
      <c r="LYD178" s="22"/>
      <c r="LYE178" s="22"/>
      <c r="LYF178" s="22"/>
      <c r="LYG178" s="22"/>
      <c r="LYH178" s="22"/>
      <c r="LYI178" s="22"/>
      <c r="LYJ178" s="22"/>
      <c r="LYK178" s="22"/>
      <c r="LYL178" s="22"/>
      <c r="LYM178" s="22"/>
      <c r="LYN178" s="22"/>
      <c r="LYO178" s="22"/>
      <c r="LYP178" s="22"/>
      <c r="LYQ178" s="22"/>
      <c r="LYR178" s="22"/>
      <c r="LYS178" s="22"/>
      <c r="LYT178" s="22"/>
      <c r="LYU178" s="22"/>
      <c r="LYV178" s="22"/>
      <c r="LYW178" s="22"/>
      <c r="LYX178" s="22"/>
      <c r="LYY178" s="22"/>
      <c r="LYZ178" s="22"/>
      <c r="LZA178" s="22"/>
      <c r="LZB178" s="22"/>
      <c r="LZC178" s="22"/>
      <c r="LZD178" s="22"/>
      <c r="LZE178" s="22"/>
      <c r="LZF178" s="22"/>
      <c r="LZG178" s="22"/>
      <c r="LZH178" s="22"/>
      <c r="LZI178" s="22"/>
      <c r="LZJ178" s="22"/>
      <c r="LZK178" s="22"/>
      <c r="LZL178" s="22"/>
      <c r="LZM178" s="22"/>
      <c r="LZN178" s="22"/>
      <c r="LZO178" s="22"/>
      <c r="LZP178" s="22"/>
      <c r="LZQ178" s="22"/>
      <c r="LZR178" s="22"/>
      <c r="LZS178" s="22"/>
      <c r="LZT178" s="22"/>
      <c r="LZU178" s="22"/>
      <c r="LZV178" s="22"/>
      <c r="LZW178" s="22"/>
      <c r="LZX178" s="22"/>
      <c r="LZY178" s="22"/>
      <c r="LZZ178" s="22"/>
      <c r="MAA178" s="22"/>
      <c r="MAB178" s="22"/>
      <c r="MAC178" s="22"/>
      <c r="MAD178" s="22"/>
      <c r="MAE178" s="22"/>
      <c r="MAF178" s="22"/>
      <c r="MAG178" s="22"/>
      <c r="MAH178" s="22"/>
      <c r="MAI178" s="22"/>
      <c r="MAJ178" s="22"/>
      <c r="MAK178" s="22"/>
      <c r="MAL178" s="22"/>
      <c r="MAM178" s="22"/>
      <c r="MAN178" s="22"/>
      <c r="MAO178" s="22"/>
      <c r="MAP178" s="22"/>
      <c r="MAQ178" s="22"/>
      <c r="MAR178" s="22"/>
      <c r="MAS178" s="22"/>
      <c r="MAT178" s="22"/>
      <c r="MAU178" s="22"/>
      <c r="MAV178" s="22"/>
      <c r="MAW178" s="22"/>
      <c r="MAX178" s="22"/>
      <c r="MAY178" s="22"/>
      <c r="MAZ178" s="22"/>
      <c r="MBA178" s="22"/>
      <c r="MBB178" s="22"/>
      <c r="MBC178" s="22"/>
      <c r="MBD178" s="22"/>
      <c r="MBE178" s="22"/>
      <c r="MBF178" s="22"/>
      <c r="MBG178" s="22"/>
      <c r="MBH178" s="22"/>
      <c r="MBI178" s="22"/>
      <c r="MBJ178" s="22"/>
      <c r="MBK178" s="22"/>
      <c r="MBL178" s="22"/>
      <c r="MBM178" s="22"/>
      <c r="MBN178" s="22"/>
      <c r="MBO178" s="22"/>
      <c r="MBP178" s="22"/>
      <c r="MBQ178" s="22"/>
      <c r="MBR178" s="22"/>
      <c r="MBS178" s="22"/>
      <c r="MBT178" s="22"/>
      <c r="MBU178" s="22"/>
      <c r="MBV178" s="22"/>
      <c r="MBW178" s="22"/>
      <c r="MBX178" s="22"/>
      <c r="MBY178" s="22"/>
      <c r="MBZ178" s="22"/>
      <c r="MCA178" s="22"/>
      <c r="MCB178" s="22"/>
      <c r="MCC178" s="22"/>
      <c r="MCD178" s="22"/>
      <c r="MCE178" s="22"/>
      <c r="MCF178" s="22"/>
      <c r="MCG178" s="22"/>
      <c r="MCH178" s="22"/>
      <c r="MCI178" s="22"/>
      <c r="MCJ178" s="22"/>
      <c r="MCK178" s="22"/>
      <c r="MCL178" s="22"/>
      <c r="MCM178" s="22"/>
      <c r="MCN178" s="22"/>
      <c r="MCO178" s="22"/>
      <c r="MCP178" s="22"/>
      <c r="MCQ178" s="22"/>
      <c r="MCR178" s="22"/>
      <c r="MCS178" s="22"/>
      <c r="MCT178" s="22"/>
      <c r="MCU178" s="22"/>
      <c r="MCV178" s="22"/>
      <c r="MCW178" s="22"/>
      <c r="MCX178" s="22"/>
      <c r="MCY178" s="22"/>
      <c r="MCZ178" s="22"/>
      <c r="MDA178" s="22"/>
      <c r="MDB178" s="22"/>
      <c r="MDC178" s="22"/>
      <c r="MDD178" s="22"/>
      <c r="MDE178" s="22"/>
      <c r="MDF178" s="22"/>
      <c r="MDG178" s="22"/>
      <c r="MDH178" s="22"/>
      <c r="MDI178" s="22"/>
      <c r="MDJ178" s="22"/>
      <c r="MDK178" s="22"/>
      <c r="MDL178" s="22"/>
      <c r="MDM178" s="22"/>
      <c r="MDN178" s="22"/>
      <c r="MDO178" s="22"/>
      <c r="MDP178" s="22"/>
      <c r="MDQ178" s="22"/>
      <c r="MDR178" s="22"/>
      <c r="MDS178" s="22"/>
      <c r="MDT178" s="22"/>
      <c r="MDU178" s="22"/>
      <c r="MDV178" s="22"/>
      <c r="MDW178" s="22"/>
      <c r="MDX178" s="22"/>
      <c r="MDY178" s="22"/>
      <c r="MDZ178" s="22"/>
      <c r="MEA178" s="22"/>
      <c r="MEB178" s="22"/>
      <c r="MEC178" s="22"/>
      <c r="MED178" s="22"/>
      <c r="MEE178" s="22"/>
      <c r="MEF178" s="22"/>
      <c r="MEG178" s="22"/>
      <c r="MEH178" s="22"/>
      <c r="MEI178" s="22"/>
      <c r="MEJ178" s="22"/>
      <c r="MEK178" s="22"/>
      <c r="MEL178" s="22"/>
      <c r="MEM178" s="22"/>
      <c r="MEN178" s="22"/>
      <c r="MEO178" s="22"/>
      <c r="MEP178" s="22"/>
      <c r="MEQ178" s="22"/>
      <c r="MER178" s="22"/>
      <c r="MES178" s="22"/>
      <c r="MET178" s="22"/>
      <c r="MEU178" s="22"/>
      <c r="MEV178" s="22"/>
      <c r="MEW178" s="22"/>
      <c r="MEX178" s="22"/>
      <c r="MEY178" s="22"/>
      <c r="MEZ178" s="22"/>
      <c r="MFA178" s="22"/>
      <c r="MFB178" s="22"/>
      <c r="MFC178" s="22"/>
      <c r="MFD178" s="22"/>
      <c r="MFE178" s="22"/>
      <c r="MFF178" s="22"/>
      <c r="MFG178" s="22"/>
      <c r="MFH178" s="22"/>
      <c r="MFI178" s="22"/>
      <c r="MFJ178" s="22"/>
      <c r="MFK178" s="22"/>
      <c r="MFL178" s="22"/>
      <c r="MFM178" s="22"/>
      <c r="MFN178" s="22"/>
      <c r="MFO178" s="22"/>
      <c r="MFP178" s="22"/>
      <c r="MFQ178" s="22"/>
      <c r="MFR178" s="22"/>
      <c r="MFS178" s="22"/>
      <c r="MFT178" s="22"/>
      <c r="MFU178" s="22"/>
      <c r="MFV178" s="22"/>
      <c r="MFW178" s="22"/>
      <c r="MFX178" s="22"/>
      <c r="MFY178" s="22"/>
      <c r="MFZ178" s="22"/>
      <c r="MGA178" s="22"/>
      <c r="MGB178" s="22"/>
      <c r="MGC178" s="22"/>
      <c r="MGD178" s="22"/>
      <c r="MGE178" s="22"/>
      <c r="MGF178" s="22"/>
      <c r="MGG178" s="22"/>
      <c r="MGH178" s="22"/>
      <c r="MGI178" s="22"/>
      <c r="MGJ178" s="22"/>
      <c r="MGK178" s="22"/>
      <c r="MGL178" s="22"/>
      <c r="MGM178" s="22"/>
      <c r="MGN178" s="22"/>
      <c r="MGO178" s="22"/>
      <c r="MGP178" s="22"/>
      <c r="MGQ178" s="22"/>
      <c r="MGR178" s="22"/>
      <c r="MGS178" s="22"/>
      <c r="MGT178" s="22"/>
      <c r="MGU178" s="22"/>
      <c r="MGV178" s="22"/>
      <c r="MGW178" s="22"/>
      <c r="MGX178" s="22"/>
      <c r="MGY178" s="22"/>
      <c r="MGZ178" s="22"/>
      <c r="MHA178" s="22"/>
      <c r="MHB178" s="22"/>
      <c r="MHC178" s="22"/>
      <c r="MHD178" s="22"/>
      <c r="MHE178" s="22"/>
      <c r="MHF178" s="22"/>
      <c r="MHG178" s="22"/>
      <c r="MHH178" s="22"/>
      <c r="MHI178" s="22"/>
      <c r="MHJ178" s="22"/>
      <c r="MHK178" s="22"/>
      <c r="MHL178" s="22"/>
      <c r="MHM178" s="22"/>
      <c r="MHN178" s="22"/>
      <c r="MHO178" s="22"/>
      <c r="MHP178" s="22"/>
      <c r="MHQ178" s="22"/>
      <c r="MHR178" s="22"/>
      <c r="MHS178" s="22"/>
      <c r="MHT178" s="22"/>
      <c r="MHU178" s="22"/>
      <c r="MHV178" s="22"/>
      <c r="MHW178" s="22"/>
      <c r="MHX178" s="22"/>
      <c r="MHY178" s="22"/>
      <c r="MHZ178" s="22"/>
      <c r="MIA178" s="22"/>
      <c r="MIB178" s="22"/>
      <c r="MIC178" s="22"/>
      <c r="MID178" s="22"/>
      <c r="MIE178" s="22"/>
      <c r="MIF178" s="22"/>
      <c r="MIG178" s="22"/>
      <c r="MIH178" s="22"/>
      <c r="MII178" s="22"/>
      <c r="MIJ178" s="22"/>
      <c r="MIK178" s="22"/>
      <c r="MIL178" s="22"/>
      <c r="MIM178" s="22"/>
      <c r="MIN178" s="22"/>
      <c r="MIO178" s="22"/>
      <c r="MIP178" s="22"/>
      <c r="MIQ178" s="22"/>
      <c r="MIR178" s="22"/>
      <c r="MIS178" s="22"/>
      <c r="MIT178" s="22"/>
      <c r="MIU178" s="22"/>
      <c r="MIV178" s="22"/>
      <c r="MIW178" s="22"/>
      <c r="MIX178" s="22"/>
      <c r="MIY178" s="22"/>
      <c r="MIZ178" s="22"/>
      <c r="MJA178" s="22"/>
      <c r="MJB178" s="22"/>
      <c r="MJC178" s="22"/>
      <c r="MJD178" s="22"/>
      <c r="MJE178" s="22"/>
      <c r="MJF178" s="22"/>
      <c r="MJG178" s="22"/>
      <c r="MJH178" s="22"/>
      <c r="MJI178" s="22"/>
      <c r="MJJ178" s="22"/>
      <c r="MJK178" s="22"/>
      <c r="MJL178" s="22"/>
      <c r="MJM178" s="22"/>
      <c r="MJN178" s="22"/>
      <c r="MJO178" s="22"/>
      <c r="MJP178" s="22"/>
      <c r="MJQ178" s="22"/>
      <c r="MJR178" s="22"/>
      <c r="MJS178" s="22"/>
      <c r="MJT178" s="22"/>
      <c r="MJU178" s="22"/>
      <c r="MJV178" s="22"/>
      <c r="MJW178" s="22"/>
      <c r="MJX178" s="22"/>
      <c r="MJY178" s="22"/>
      <c r="MJZ178" s="22"/>
      <c r="MKA178" s="22"/>
      <c r="MKB178" s="22"/>
      <c r="MKC178" s="22"/>
      <c r="MKD178" s="22"/>
      <c r="MKE178" s="22"/>
      <c r="MKF178" s="22"/>
      <c r="MKG178" s="22"/>
      <c r="MKH178" s="22"/>
      <c r="MKI178" s="22"/>
      <c r="MKJ178" s="22"/>
      <c r="MKK178" s="22"/>
      <c r="MKL178" s="22"/>
      <c r="MKM178" s="22"/>
      <c r="MKN178" s="22"/>
      <c r="MKO178" s="22"/>
      <c r="MKP178" s="22"/>
      <c r="MKQ178" s="22"/>
      <c r="MKR178" s="22"/>
      <c r="MKS178" s="22"/>
      <c r="MKT178" s="22"/>
      <c r="MKU178" s="22"/>
      <c r="MKV178" s="22"/>
      <c r="MKW178" s="22"/>
      <c r="MKX178" s="22"/>
      <c r="MKY178" s="22"/>
      <c r="MKZ178" s="22"/>
      <c r="MLA178" s="22"/>
      <c r="MLB178" s="22"/>
      <c r="MLC178" s="22"/>
      <c r="MLD178" s="22"/>
      <c r="MLE178" s="22"/>
      <c r="MLF178" s="22"/>
      <c r="MLG178" s="22"/>
      <c r="MLH178" s="22"/>
      <c r="MLI178" s="22"/>
      <c r="MLJ178" s="22"/>
      <c r="MLK178" s="22"/>
      <c r="MLL178" s="22"/>
      <c r="MLM178" s="22"/>
      <c r="MLN178" s="22"/>
      <c r="MLO178" s="22"/>
      <c r="MLP178" s="22"/>
      <c r="MLQ178" s="22"/>
      <c r="MLR178" s="22"/>
      <c r="MLS178" s="22"/>
      <c r="MLT178" s="22"/>
      <c r="MLU178" s="22"/>
      <c r="MLV178" s="22"/>
      <c r="MLW178" s="22"/>
      <c r="MLX178" s="22"/>
      <c r="MLY178" s="22"/>
      <c r="MLZ178" s="22"/>
      <c r="MMA178" s="22"/>
      <c r="MMB178" s="22"/>
      <c r="MMC178" s="22"/>
      <c r="MMD178" s="22"/>
      <c r="MME178" s="22"/>
      <c r="MMF178" s="22"/>
      <c r="MMG178" s="22"/>
      <c r="MMH178" s="22"/>
      <c r="MMI178" s="22"/>
      <c r="MMJ178" s="22"/>
      <c r="MMK178" s="22"/>
      <c r="MML178" s="22"/>
      <c r="MMM178" s="22"/>
      <c r="MMN178" s="22"/>
      <c r="MMO178" s="22"/>
      <c r="MMP178" s="22"/>
      <c r="MMQ178" s="22"/>
      <c r="MMR178" s="22"/>
      <c r="MMS178" s="22"/>
      <c r="MMT178" s="22"/>
      <c r="MMU178" s="22"/>
      <c r="MMV178" s="22"/>
      <c r="MMW178" s="22"/>
      <c r="MMX178" s="22"/>
      <c r="MMY178" s="22"/>
      <c r="MMZ178" s="22"/>
      <c r="MNA178" s="22"/>
      <c r="MNB178" s="22"/>
      <c r="MNC178" s="22"/>
      <c r="MND178" s="22"/>
      <c r="MNE178" s="22"/>
      <c r="MNF178" s="22"/>
      <c r="MNG178" s="22"/>
      <c r="MNH178" s="22"/>
      <c r="MNI178" s="22"/>
      <c r="MNJ178" s="22"/>
      <c r="MNK178" s="22"/>
      <c r="MNL178" s="22"/>
      <c r="MNM178" s="22"/>
      <c r="MNN178" s="22"/>
      <c r="MNO178" s="22"/>
      <c r="MNP178" s="22"/>
      <c r="MNQ178" s="22"/>
      <c r="MNR178" s="22"/>
      <c r="MNS178" s="22"/>
      <c r="MNT178" s="22"/>
      <c r="MNU178" s="22"/>
      <c r="MNV178" s="22"/>
      <c r="MNW178" s="22"/>
      <c r="MNX178" s="22"/>
      <c r="MNY178" s="22"/>
      <c r="MNZ178" s="22"/>
      <c r="MOA178" s="22"/>
      <c r="MOB178" s="22"/>
      <c r="MOC178" s="22"/>
      <c r="MOD178" s="22"/>
      <c r="MOE178" s="22"/>
      <c r="MOF178" s="22"/>
      <c r="MOG178" s="22"/>
      <c r="MOH178" s="22"/>
      <c r="MOI178" s="22"/>
      <c r="MOJ178" s="22"/>
      <c r="MOK178" s="22"/>
      <c r="MOL178" s="22"/>
      <c r="MOM178" s="22"/>
      <c r="MON178" s="22"/>
      <c r="MOO178" s="22"/>
      <c r="MOP178" s="22"/>
      <c r="MOQ178" s="22"/>
      <c r="MOR178" s="22"/>
      <c r="MOS178" s="22"/>
      <c r="MOT178" s="22"/>
      <c r="MOU178" s="22"/>
      <c r="MOV178" s="22"/>
      <c r="MOW178" s="22"/>
      <c r="MOX178" s="22"/>
      <c r="MOY178" s="22"/>
      <c r="MOZ178" s="22"/>
      <c r="MPA178" s="22"/>
      <c r="MPB178" s="22"/>
      <c r="MPC178" s="22"/>
      <c r="MPD178" s="22"/>
      <c r="MPE178" s="22"/>
      <c r="MPF178" s="22"/>
      <c r="MPG178" s="22"/>
      <c r="MPH178" s="22"/>
      <c r="MPI178" s="22"/>
      <c r="MPJ178" s="22"/>
      <c r="MPK178" s="22"/>
      <c r="MPL178" s="22"/>
      <c r="MPM178" s="22"/>
      <c r="MPN178" s="22"/>
      <c r="MPO178" s="22"/>
      <c r="MPP178" s="22"/>
      <c r="MPQ178" s="22"/>
      <c r="MPR178" s="22"/>
      <c r="MPS178" s="22"/>
      <c r="MPT178" s="22"/>
      <c r="MPU178" s="22"/>
      <c r="MPV178" s="22"/>
      <c r="MPW178" s="22"/>
      <c r="MPX178" s="22"/>
      <c r="MPY178" s="22"/>
      <c r="MPZ178" s="22"/>
      <c r="MQA178" s="22"/>
      <c r="MQB178" s="22"/>
      <c r="MQC178" s="22"/>
      <c r="MQD178" s="22"/>
      <c r="MQE178" s="22"/>
      <c r="MQF178" s="22"/>
      <c r="MQG178" s="22"/>
      <c r="MQH178" s="22"/>
      <c r="MQI178" s="22"/>
      <c r="MQJ178" s="22"/>
      <c r="MQK178" s="22"/>
      <c r="MQL178" s="22"/>
      <c r="MQM178" s="22"/>
      <c r="MQN178" s="22"/>
      <c r="MQO178" s="22"/>
      <c r="MQP178" s="22"/>
      <c r="MQQ178" s="22"/>
      <c r="MQR178" s="22"/>
      <c r="MQS178" s="22"/>
      <c r="MQT178" s="22"/>
      <c r="MQU178" s="22"/>
      <c r="MQV178" s="22"/>
      <c r="MQW178" s="22"/>
      <c r="MQX178" s="22"/>
      <c r="MQY178" s="22"/>
      <c r="MQZ178" s="22"/>
      <c r="MRA178" s="22"/>
      <c r="MRB178" s="22"/>
      <c r="MRC178" s="22"/>
      <c r="MRD178" s="22"/>
      <c r="MRE178" s="22"/>
      <c r="MRF178" s="22"/>
      <c r="MRG178" s="22"/>
      <c r="MRH178" s="22"/>
      <c r="MRI178" s="22"/>
      <c r="MRJ178" s="22"/>
      <c r="MRK178" s="22"/>
      <c r="MRL178" s="22"/>
      <c r="MRM178" s="22"/>
      <c r="MRN178" s="22"/>
      <c r="MRO178" s="22"/>
      <c r="MRP178" s="22"/>
      <c r="MRQ178" s="22"/>
      <c r="MRR178" s="22"/>
      <c r="MRS178" s="22"/>
      <c r="MRT178" s="22"/>
      <c r="MRU178" s="22"/>
      <c r="MRV178" s="22"/>
      <c r="MRW178" s="22"/>
      <c r="MRX178" s="22"/>
      <c r="MRY178" s="22"/>
      <c r="MRZ178" s="22"/>
      <c r="MSA178" s="22"/>
      <c r="MSB178" s="22"/>
      <c r="MSC178" s="22"/>
      <c r="MSD178" s="22"/>
      <c r="MSE178" s="22"/>
      <c r="MSF178" s="22"/>
      <c r="MSG178" s="22"/>
      <c r="MSH178" s="22"/>
      <c r="MSI178" s="22"/>
      <c r="MSJ178" s="22"/>
      <c r="MSK178" s="22"/>
      <c r="MSL178" s="22"/>
      <c r="MSM178" s="22"/>
      <c r="MSN178" s="22"/>
      <c r="MSO178" s="22"/>
      <c r="MSP178" s="22"/>
      <c r="MSQ178" s="22"/>
      <c r="MSR178" s="22"/>
      <c r="MSS178" s="22"/>
      <c r="MST178" s="22"/>
      <c r="MSU178" s="22"/>
      <c r="MSV178" s="22"/>
      <c r="MSW178" s="22"/>
      <c r="MSX178" s="22"/>
      <c r="MSY178" s="22"/>
      <c r="MSZ178" s="22"/>
      <c r="MTA178" s="22"/>
      <c r="MTB178" s="22"/>
      <c r="MTC178" s="22"/>
      <c r="MTD178" s="22"/>
      <c r="MTE178" s="22"/>
      <c r="MTF178" s="22"/>
      <c r="MTG178" s="22"/>
      <c r="MTH178" s="22"/>
      <c r="MTI178" s="22"/>
      <c r="MTJ178" s="22"/>
      <c r="MTK178" s="22"/>
      <c r="MTL178" s="22"/>
      <c r="MTM178" s="22"/>
      <c r="MTN178" s="22"/>
      <c r="MTO178" s="22"/>
      <c r="MTP178" s="22"/>
      <c r="MTQ178" s="22"/>
      <c r="MTR178" s="22"/>
      <c r="MTS178" s="22"/>
      <c r="MTT178" s="22"/>
      <c r="MTU178" s="22"/>
      <c r="MTV178" s="22"/>
      <c r="MTW178" s="22"/>
      <c r="MTX178" s="22"/>
      <c r="MTY178" s="22"/>
      <c r="MTZ178" s="22"/>
      <c r="MUA178" s="22"/>
      <c r="MUB178" s="22"/>
      <c r="MUC178" s="22"/>
      <c r="MUD178" s="22"/>
      <c r="MUE178" s="22"/>
      <c r="MUF178" s="22"/>
      <c r="MUG178" s="22"/>
      <c r="MUH178" s="22"/>
      <c r="MUI178" s="22"/>
      <c r="MUJ178" s="22"/>
      <c r="MUK178" s="22"/>
      <c r="MUL178" s="22"/>
      <c r="MUM178" s="22"/>
      <c r="MUN178" s="22"/>
      <c r="MUO178" s="22"/>
      <c r="MUP178" s="22"/>
      <c r="MUQ178" s="22"/>
      <c r="MUR178" s="22"/>
      <c r="MUS178" s="22"/>
      <c r="MUT178" s="22"/>
      <c r="MUU178" s="22"/>
      <c r="MUV178" s="22"/>
      <c r="MUW178" s="22"/>
      <c r="MUX178" s="22"/>
      <c r="MUY178" s="22"/>
      <c r="MUZ178" s="22"/>
      <c r="MVA178" s="22"/>
      <c r="MVB178" s="22"/>
      <c r="MVC178" s="22"/>
      <c r="MVD178" s="22"/>
      <c r="MVE178" s="22"/>
      <c r="MVF178" s="22"/>
      <c r="MVG178" s="22"/>
      <c r="MVH178" s="22"/>
      <c r="MVI178" s="22"/>
      <c r="MVJ178" s="22"/>
      <c r="MVK178" s="22"/>
      <c r="MVL178" s="22"/>
      <c r="MVM178" s="22"/>
      <c r="MVN178" s="22"/>
      <c r="MVO178" s="22"/>
      <c r="MVP178" s="22"/>
      <c r="MVQ178" s="22"/>
      <c r="MVR178" s="22"/>
      <c r="MVS178" s="22"/>
      <c r="MVT178" s="22"/>
      <c r="MVU178" s="22"/>
      <c r="MVV178" s="22"/>
      <c r="MVW178" s="22"/>
      <c r="MVX178" s="22"/>
      <c r="MVY178" s="22"/>
      <c r="MVZ178" s="22"/>
      <c r="MWA178" s="22"/>
      <c r="MWB178" s="22"/>
      <c r="MWC178" s="22"/>
      <c r="MWD178" s="22"/>
      <c r="MWE178" s="22"/>
      <c r="MWF178" s="22"/>
      <c r="MWG178" s="22"/>
      <c r="MWH178" s="22"/>
      <c r="MWI178" s="22"/>
      <c r="MWJ178" s="22"/>
      <c r="MWK178" s="22"/>
      <c r="MWL178" s="22"/>
      <c r="MWM178" s="22"/>
      <c r="MWN178" s="22"/>
      <c r="MWO178" s="22"/>
      <c r="MWP178" s="22"/>
      <c r="MWQ178" s="22"/>
      <c r="MWR178" s="22"/>
      <c r="MWS178" s="22"/>
      <c r="MWT178" s="22"/>
      <c r="MWU178" s="22"/>
      <c r="MWV178" s="22"/>
      <c r="MWW178" s="22"/>
      <c r="MWX178" s="22"/>
      <c r="MWY178" s="22"/>
      <c r="MWZ178" s="22"/>
      <c r="MXA178" s="22"/>
      <c r="MXB178" s="22"/>
      <c r="MXC178" s="22"/>
      <c r="MXD178" s="22"/>
      <c r="MXE178" s="22"/>
      <c r="MXF178" s="22"/>
      <c r="MXG178" s="22"/>
      <c r="MXH178" s="22"/>
      <c r="MXI178" s="22"/>
      <c r="MXJ178" s="22"/>
      <c r="MXK178" s="22"/>
      <c r="MXL178" s="22"/>
      <c r="MXM178" s="22"/>
      <c r="MXN178" s="22"/>
      <c r="MXO178" s="22"/>
      <c r="MXP178" s="22"/>
      <c r="MXQ178" s="22"/>
      <c r="MXR178" s="22"/>
      <c r="MXS178" s="22"/>
      <c r="MXT178" s="22"/>
      <c r="MXU178" s="22"/>
      <c r="MXV178" s="22"/>
      <c r="MXW178" s="22"/>
      <c r="MXX178" s="22"/>
      <c r="MXY178" s="22"/>
      <c r="MXZ178" s="22"/>
      <c r="MYA178" s="22"/>
      <c r="MYB178" s="22"/>
      <c r="MYC178" s="22"/>
      <c r="MYD178" s="22"/>
      <c r="MYE178" s="22"/>
      <c r="MYF178" s="22"/>
      <c r="MYG178" s="22"/>
      <c r="MYH178" s="22"/>
      <c r="MYI178" s="22"/>
      <c r="MYJ178" s="22"/>
      <c r="MYK178" s="22"/>
      <c r="MYL178" s="22"/>
      <c r="MYM178" s="22"/>
      <c r="MYN178" s="22"/>
      <c r="MYO178" s="22"/>
      <c r="MYP178" s="22"/>
      <c r="MYQ178" s="22"/>
      <c r="MYR178" s="22"/>
      <c r="MYS178" s="22"/>
      <c r="MYT178" s="22"/>
      <c r="MYU178" s="22"/>
      <c r="MYV178" s="22"/>
      <c r="MYW178" s="22"/>
      <c r="MYX178" s="22"/>
      <c r="MYY178" s="22"/>
      <c r="MYZ178" s="22"/>
      <c r="MZA178" s="22"/>
      <c r="MZB178" s="22"/>
      <c r="MZC178" s="22"/>
      <c r="MZD178" s="22"/>
      <c r="MZE178" s="22"/>
      <c r="MZF178" s="22"/>
      <c r="MZG178" s="22"/>
      <c r="MZH178" s="22"/>
      <c r="MZI178" s="22"/>
      <c r="MZJ178" s="22"/>
      <c r="MZK178" s="22"/>
      <c r="MZL178" s="22"/>
      <c r="MZM178" s="22"/>
      <c r="MZN178" s="22"/>
      <c r="MZO178" s="22"/>
      <c r="MZP178" s="22"/>
      <c r="MZQ178" s="22"/>
      <c r="MZR178" s="22"/>
      <c r="MZS178" s="22"/>
      <c r="MZT178" s="22"/>
      <c r="MZU178" s="22"/>
      <c r="MZV178" s="22"/>
      <c r="MZW178" s="22"/>
      <c r="MZX178" s="22"/>
      <c r="MZY178" s="22"/>
      <c r="MZZ178" s="22"/>
      <c r="NAA178" s="22"/>
      <c r="NAB178" s="22"/>
      <c r="NAC178" s="22"/>
      <c r="NAD178" s="22"/>
      <c r="NAE178" s="22"/>
      <c r="NAF178" s="22"/>
      <c r="NAG178" s="22"/>
      <c r="NAH178" s="22"/>
      <c r="NAI178" s="22"/>
      <c r="NAJ178" s="22"/>
      <c r="NAK178" s="22"/>
      <c r="NAL178" s="22"/>
      <c r="NAM178" s="22"/>
      <c r="NAN178" s="22"/>
      <c r="NAO178" s="22"/>
      <c r="NAP178" s="22"/>
      <c r="NAQ178" s="22"/>
      <c r="NAR178" s="22"/>
      <c r="NAS178" s="22"/>
      <c r="NAT178" s="22"/>
      <c r="NAU178" s="22"/>
      <c r="NAV178" s="22"/>
      <c r="NAW178" s="22"/>
      <c r="NAX178" s="22"/>
      <c r="NAY178" s="22"/>
      <c r="NAZ178" s="22"/>
      <c r="NBA178" s="22"/>
      <c r="NBB178" s="22"/>
      <c r="NBC178" s="22"/>
      <c r="NBD178" s="22"/>
      <c r="NBE178" s="22"/>
      <c r="NBF178" s="22"/>
      <c r="NBG178" s="22"/>
      <c r="NBH178" s="22"/>
      <c r="NBI178" s="22"/>
      <c r="NBJ178" s="22"/>
      <c r="NBK178" s="22"/>
      <c r="NBL178" s="22"/>
      <c r="NBM178" s="22"/>
      <c r="NBN178" s="22"/>
      <c r="NBO178" s="22"/>
      <c r="NBP178" s="22"/>
      <c r="NBQ178" s="22"/>
      <c r="NBR178" s="22"/>
      <c r="NBS178" s="22"/>
      <c r="NBT178" s="22"/>
      <c r="NBU178" s="22"/>
      <c r="NBV178" s="22"/>
      <c r="NBW178" s="22"/>
      <c r="NBX178" s="22"/>
      <c r="NBY178" s="22"/>
      <c r="NBZ178" s="22"/>
      <c r="NCA178" s="22"/>
      <c r="NCB178" s="22"/>
      <c r="NCC178" s="22"/>
      <c r="NCD178" s="22"/>
      <c r="NCE178" s="22"/>
      <c r="NCF178" s="22"/>
      <c r="NCG178" s="22"/>
      <c r="NCH178" s="22"/>
      <c r="NCI178" s="22"/>
      <c r="NCJ178" s="22"/>
      <c r="NCK178" s="22"/>
      <c r="NCL178" s="22"/>
      <c r="NCM178" s="22"/>
      <c r="NCN178" s="22"/>
      <c r="NCO178" s="22"/>
      <c r="NCP178" s="22"/>
      <c r="NCQ178" s="22"/>
      <c r="NCR178" s="22"/>
      <c r="NCS178" s="22"/>
      <c r="NCT178" s="22"/>
      <c r="NCU178" s="22"/>
      <c r="NCV178" s="22"/>
      <c r="NCW178" s="22"/>
      <c r="NCX178" s="22"/>
      <c r="NCY178" s="22"/>
      <c r="NCZ178" s="22"/>
      <c r="NDA178" s="22"/>
      <c r="NDB178" s="22"/>
      <c r="NDC178" s="22"/>
      <c r="NDD178" s="22"/>
      <c r="NDE178" s="22"/>
      <c r="NDF178" s="22"/>
      <c r="NDG178" s="22"/>
      <c r="NDH178" s="22"/>
      <c r="NDI178" s="22"/>
      <c r="NDJ178" s="22"/>
      <c r="NDK178" s="22"/>
      <c r="NDL178" s="22"/>
      <c r="NDM178" s="22"/>
      <c r="NDN178" s="22"/>
      <c r="NDO178" s="22"/>
      <c r="NDP178" s="22"/>
      <c r="NDQ178" s="22"/>
      <c r="NDR178" s="22"/>
      <c r="NDS178" s="22"/>
      <c r="NDT178" s="22"/>
      <c r="NDU178" s="22"/>
      <c r="NDV178" s="22"/>
      <c r="NDW178" s="22"/>
      <c r="NDX178" s="22"/>
      <c r="NDY178" s="22"/>
      <c r="NDZ178" s="22"/>
      <c r="NEA178" s="22"/>
      <c r="NEB178" s="22"/>
      <c r="NEC178" s="22"/>
      <c r="NED178" s="22"/>
      <c r="NEE178" s="22"/>
      <c r="NEF178" s="22"/>
      <c r="NEG178" s="22"/>
      <c r="NEH178" s="22"/>
      <c r="NEI178" s="22"/>
      <c r="NEJ178" s="22"/>
      <c r="NEK178" s="22"/>
      <c r="NEL178" s="22"/>
      <c r="NEM178" s="22"/>
      <c r="NEN178" s="22"/>
      <c r="NEO178" s="22"/>
      <c r="NEP178" s="22"/>
      <c r="NEQ178" s="22"/>
      <c r="NER178" s="22"/>
      <c r="NES178" s="22"/>
      <c r="NET178" s="22"/>
      <c r="NEU178" s="22"/>
      <c r="NEV178" s="22"/>
      <c r="NEW178" s="22"/>
      <c r="NEX178" s="22"/>
      <c r="NEY178" s="22"/>
      <c r="NEZ178" s="22"/>
      <c r="NFA178" s="22"/>
      <c r="NFB178" s="22"/>
      <c r="NFC178" s="22"/>
      <c r="NFD178" s="22"/>
      <c r="NFE178" s="22"/>
      <c r="NFF178" s="22"/>
      <c r="NFG178" s="22"/>
      <c r="NFH178" s="22"/>
      <c r="NFI178" s="22"/>
      <c r="NFJ178" s="22"/>
      <c r="NFK178" s="22"/>
      <c r="NFL178" s="22"/>
      <c r="NFM178" s="22"/>
      <c r="NFN178" s="22"/>
      <c r="NFO178" s="22"/>
      <c r="NFP178" s="22"/>
      <c r="NFQ178" s="22"/>
      <c r="NFR178" s="22"/>
      <c r="NFS178" s="22"/>
      <c r="NFT178" s="22"/>
      <c r="NFU178" s="22"/>
      <c r="NFV178" s="22"/>
      <c r="NFW178" s="22"/>
      <c r="NFX178" s="22"/>
      <c r="NFY178" s="22"/>
      <c r="NFZ178" s="22"/>
      <c r="NGA178" s="22"/>
      <c r="NGB178" s="22"/>
      <c r="NGC178" s="22"/>
      <c r="NGD178" s="22"/>
      <c r="NGE178" s="22"/>
      <c r="NGF178" s="22"/>
      <c r="NGG178" s="22"/>
      <c r="NGH178" s="22"/>
      <c r="NGI178" s="22"/>
      <c r="NGJ178" s="22"/>
      <c r="NGK178" s="22"/>
      <c r="NGL178" s="22"/>
      <c r="NGM178" s="22"/>
      <c r="NGN178" s="22"/>
      <c r="NGO178" s="22"/>
      <c r="NGP178" s="22"/>
      <c r="NGQ178" s="22"/>
      <c r="NGR178" s="22"/>
      <c r="NGS178" s="22"/>
      <c r="NGT178" s="22"/>
      <c r="NGU178" s="22"/>
      <c r="NGV178" s="22"/>
      <c r="NGW178" s="22"/>
      <c r="NGX178" s="22"/>
      <c r="NGY178" s="22"/>
      <c r="NGZ178" s="22"/>
      <c r="NHA178" s="22"/>
      <c r="NHB178" s="22"/>
      <c r="NHC178" s="22"/>
      <c r="NHD178" s="22"/>
      <c r="NHE178" s="22"/>
      <c r="NHF178" s="22"/>
      <c r="NHG178" s="22"/>
      <c r="NHH178" s="22"/>
      <c r="NHI178" s="22"/>
      <c r="NHJ178" s="22"/>
      <c r="NHK178" s="22"/>
      <c r="NHL178" s="22"/>
      <c r="NHM178" s="22"/>
      <c r="NHN178" s="22"/>
      <c r="NHO178" s="22"/>
      <c r="NHP178" s="22"/>
      <c r="NHQ178" s="22"/>
      <c r="NHR178" s="22"/>
      <c r="NHS178" s="22"/>
      <c r="NHT178" s="22"/>
      <c r="NHU178" s="22"/>
      <c r="NHV178" s="22"/>
      <c r="NHW178" s="22"/>
      <c r="NHX178" s="22"/>
      <c r="NHY178" s="22"/>
      <c r="NHZ178" s="22"/>
      <c r="NIA178" s="22"/>
      <c r="NIB178" s="22"/>
      <c r="NIC178" s="22"/>
      <c r="NID178" s="22"/>
      <c r="NIE178" s="22"/>
      <c r="NIF178" s="22"/>
      <c r="NIG178" s="22"/>
      <c r="NIH178" s="22"/>
      <c r="NII178" s="22"/>
      <c r="NIJ178" s="22"/>
      <c r="NIK178" s="22"/>
      <c r="NIL178" s="22"/>
      <c r="NIM178" s="22"/>
      <c r="NIN178" s="22"/>
      <c r="NIO178" s="22"/>
      <c r="NIP178" s="22"/>
      <c r="NIQ178" s="22"/>
      <c r="NIR178" s="22"/>
      <c r="NIS178" s="22"/>
      <c r="NIT178" s="22"/>
      <c r="NIU178" s="22"/>
      <c r="NIV178" s="22"/>
      <c r="NIW178" s="22"/>
      <c r="NIX178" s="22"/>
      <c r="NIY178" s="22"/>
      <c r="NIZ178" s="22"/>
      <c r="NJA178" s="22"/>
      <c r="NJB178" s="22"/>
      <c r="NJC178" s="22"/>
      <c r="NJD178" s="22"/>
      <c r="NJE178" s="22"/>
      <c r="NJF178" s="22"/>
      <c r="NJG178" s="22"/>
      <c r="NJH178" s="22"/>
      <c r="NJI178" s="22"/>
      <c r="NJJ178" s="22"/>
      <c r="NJK178" s="22"/>
      <c r="NJL178" s="22"/>
      <c r="NJM178" s="22"/>
      <c r="NJN178" s="22"/>
      <c r="NJO178" s="22"/>
      <c r="NJP178" s="22"/>
      <c r="NJQ178" s="22"/>
      <c r="NJR178" s="22"/>
      <c r="NJS178" s="22"/>
      <c r="NJT178" s="22"/>
      <c r="NJU178" s="22"/>
      <c r="NJV178" s="22"/>
      <c r="NJW178" s="22"/>
      <c r="NJX178" s="22"/>
      <c r="NJY178" s="22"/>
      <c r="NJZ178" s="22"/>
      <c r="NKA178" s="22"/>
      <c r="NKB178" s="22"/>
      <c r="NKC178" s="22"/>
      <c r="NKD178" s="22"/>
      <c r="NKE178" s="22"/>
      <c r="NKF178" s="22"/>
      <c r="NKG178" s="22"/>
      <c r="NKH178" s="22"/>
      <c r="NKI178" s="22"/>
      <c r="NKJ178" s="22"/>
      <c r="NKK178" s="22"/>
      <c r="NKL178" s="22"/>
      <c r="NKM178" s="22"/>
      <c r="NKN178" s="22"/>
      <c r="NKO178" s="22"/>
      <c r="NKP178" s="22"/>
      <c r="NKQ178" s="22"/>
      <c r="NKR178" s="22"/>
      <c r="NKS178" s="22"/>
      <c r="NKT178" s="22"/>
      <c r="NKU178" s="22"/>
      <c r="NKV178" s="22"/>
      <c r="NKW178" s="22"/>
      <c r="NKX178" s="22"/>
      <c r="NKY178" s="22"/>
      <c r="NKZ178" s="22"/>
      <c r="NLA178" s="22"/>
      <c r="NLB178" s="22"/>
      <c r="NLC178" s="22"/>
      <c r="NLD178" s="22"/>
      <c r="NLE178" s="22"/>
      <c r="NLF178" s="22"/>
      <c r="NLG178" s="22"/>
      <c r="NLH178" s="22"/>
      <c r="NLI178" s="22"/>
      <c r="NLJ178" s="22"/>
      <c r="NLK178" s="22"/>
      <c r="NLL178" s="22"/>
      <c r="NLM178" s="22"/>
      <c r="NLN178" s="22"/>
      <c r="NLO178" s="22"/>
      <c r="NLP178" s="22"/>
      <c r="NLQ178" s="22"/>
      <c r="NLR178" s="22"/>
      <c r="NLS178" s="22"/>
      <c r="NLT178" s="22"/>
      <c r="NLU178" s="22"/>
      <c r="NLV178" s="22"/>
      <c r="NLW178" s="22"/>
      <c r="NLX178" s="22"/>
      <c r="NLY178" s="22"/>
      <c r="NLZ178" s="22"/>
      <c r="NMA178" s="22"/>
      <c r="NMB178" s="22"/>
      <c r="NMC178" s="22"/>
      <c r="NMD178" s="22"/>
      <c r="NME178" s="22"/>
      <c r="NMF178" s="22"/>
      <c r="NMG178" s="22"/>
      <c r="NMH178" s="22"/>
      <c r="NMI178" s="22"/>
      <c r="NMJ178" s="22"/>
      <c r="NMK178" s="22"/>
      <c r="NML178" s="22"/>
      <c r="NMM178" s="22"/>
      <c r="NMN178" s="22"/>
      <c r="NMO178" s="22"/>
      <c r="NMP178" s="22"/>
      <c r="NMQ178" s="22"/>
      <c r="NMR178" s="22"/>
      <c r="NMS178" s="22"/>
      <c r="NMT178" s="22"/>
      <c r="NMU178" s="22"/>
      <c r="NMV178" s="22"/>
      <c r="NMW178" s="22"/>
      <c r="NMX178" s="22"/>
      <c r="NMY178" s="22"/>
      <c r="NMZ178" s="22"/>
      <c r="NNA178" s="22"/>
      <c r="NNB178" s="22"/>
      <c r="NNC178" s="22"/>
      <c r="NND178" s="22"/>
      <c r="NNE178" s="22"/>
      <c r="NNF178" s="22"/>
      <c r="NNG178" s="22"/>
      <c r="NNH178" s="22"/>
      <c r="NNI178" s="22"/>
      <c r="NNJ178" s="22"/>
      <c r="NNK178" s="22"/>
      <c r="NNL178" s="22"/>
      <c r="NNM178" s="22"/>
      <c r="NNN178" s="22"/>
      <c r="NNO178" s="22"/>
      <c r="NNP178" s="22"/>
      <c r="NNQ178" s="22"/>
      <c r="NNR178" s="22"/>
      <c r="NNS178" s="22"/>
      <c r="NNT178" s="22"/>
      <c r="NNU178" s="22"/>
      <c r="NNV178" s="22"/>
      <c r="NNW178" s="22"/>
      <c r="NNX178" s="22"/>
      <c r="NNY178" s="22"/>
      <c r="NNZ178" s="22"/>
      <c r="NOA178" s="22"/>
      <c r="NOB178" s="22"/>
      <c r="NOC178" s="22"/>
      <c r="NOD178" s="22"/>
      <c r="NOE178" s="22"/>
      <c r="NOF178" s="22"/>
      <c r="NOG178" s="22"/>
      <c r="NOH178" s="22"/>
      <c r="NOI178" s="22"/>
      <c r="NOJ178" s="22"/>
      <c r="NOK178" s="22"/>
      <c r="NOL178" s="22"/>
      <c r="NOM178" s="22"/>
      <c r="NON178" s="22"/>
      <c r="NOO178" s="22"/>
      <c r="NOP178" s="22"/>
      <c r="NOQ178" s="22"/>
      <c r="NOR178" s="22"/>
      <c r="NOS178" s="22"/>
      <c r="NOT178" s="22"/>
      <c r="NOU178" s="22"/>
      <c r="NOV178" s="22"/>
      <c r="NOW178" s="22"/>
      <c r="NOX178" s="22"/>
      <c r="NOY178" s="22"/>
      <c r="NOZ178" s="22"/>
      <c r="NPA178" s="22"/>
      <c r="NPB178" s="22"/>
      <c r="NPC178" s="22"/>
      <c r="NPD178" s="22"/>
      <c r="NPE178" s="22"/>
      <c r="NPF178" s="22"/>
      <c r="NPG178" s="22"/>
      <c r="NPH178" s="22"/>
      <c r="NPI178" s="22"/>
      <c r="NPJ178" s="22"/>
      <c r="NPK178" s="22"/>
      <c r="NPL178" s="22"/>
      <c r="NPM178" s="22"/>
      <c r="NPN178" s="22"/>
      <c r="NPO178" s="22"/>
      <c r="NPP178" s="22"/>
      <c r="NPQ178" s="22"/>
      <c r="NPR178" s="22"/>
      <c r="NPS178" s="22"/>
      <c r="NPT178" s="22"/>
      <c r="NPU178" s="22"/>
      <c r="NPV178" s="22"/>
      <c r="NPW178" s="22"/>
      <c r="NPX178" s="22"/>
      <c r="NPY178" s="22"/>
      <c r="NPZ178" s="22"/>
      <c r="NQA178" s="22"/>
      <c r="NQB178" s="22"/>
      <c r="NQC178" s="22"/>
      <c r="NQD178" s="22"/>
      <c r="NQE178" s="22"/>
      <c r="NQF178" s="22"/>
      <c r="NQG178" s="22"/>
      <c r="NQH178" s="22"/>
      <c r="NQI178" s="22"/>
      <c r="NQJ178" s="22"/>
      <c r="NQK178" s="22"/>
      <c r="NQL178" s="22"/>
      <c r="NQM178" s="22"/>
      <c r="NQN178" s="22"/>
      <c r="NQO178" s="22"/>
      <c r="NQP178" s="22"/>
      <c r="NQQ178" s="22"/>
      <c r="NQR178" s="22"/>
      <c r="NQS178" s="22"/>
      <c r="NQT178" s="22"/>
      <c r="NQU178" s="22"/>
      <c r="NQV178" s="22"/>
      <c r="NQW178" s="22"/>
      <c r="NQX178" s="22"/>
      <c r="NQY178" s="22"/>
      <c r="NQZ178" s="22"/>
      <c r="NRA178" s="22"/>
      <c r="NRB178" s="22"/>
      <c r="NRC178" s="22"/>
      <c r="NRD178" s="22"/>
      <c r="NRE178" s="22"/>
      <c r="NRF178" s="22"/>
      <c r="NRG178" s="22"/>
      <c r="NRH178" s="22"/>
      <c r="NRI178" s="22"/>
      <c r="NRJ178" s="22"/>
      <c r="NRK178" s="22"/>
      <c r="NRL178" s="22"/>
      <c r="NRM178" s="22"/>
      <c r="NRN178" s="22"/>
      <c r="NRO178" s="22"/>
      <c r="NRP178" s="22"/>
      <c r="NRQ178" s="22"/>
      <c r="NRR178" s="22"/>
      <c r="NRS178" s="22"/>
      <c r="NRT178" s="22"/>
      <c r="NRU178" s="22"/>
      <c r="NRV178" s="22"/>
      <c r="NRW178" s="22"/>
      <c r="NRX178" s="22"/>
      <c r="NRY178" s="22"/>
      <c r="NRZ178" s="22"/>
      <c r="NSA178" s="22"/>
      <c r="NSB178" s="22"/>
      <c r="NSC178" s="22"/>
      <c r="NSD178" s="22"/>
      <c r="NSE178" s="22"/>
      <c r="NSF178" s="22"/>
      <c r="NSG178" s="22"/>
      <c r="NSH178" s="22"/>
      <c r="NSI178" s="22"/>
      <c r="NSJ178" s="22"/>
      <c r="NSK178" s="22"/>
      <c r="NSL178" s="22"/>
      <c r="NSM178" s="22"/>
      <c r="NSN178" s="22"/>
      <c r="NSO178" s="22"/>
      <c r="NSP178" s="22"/>
      <c r="NSQ178" s="22"/>
      <c r="NSR178" s="22"/>
      <c r="NSS178" s="22"/>
      <c r="NST178" s="22"/>
      <c r="NSU178" s="22"/>
      <c r="NSV178" s="22"/>
      <c r="NSW178" s="22"/>
      <c r="NSX178" s="22"/>
      <c r="NSY178" s="22"/>
      <c r="NSZ178" s="22"/>
      <c r="NTA178" s="22"/>
      <c r="NTB178" s="22"/>
      <c r="NTC178" s="22"/>
      <c r="NTD178" s="22"/>
      <c r="NTE178" s="22"/>
      <c r="NTF178" s="22"/>
      <c r="NTG178" s="22"/>
      <c r="NTH178" s="22"/>
      <c r="NTI178" s="22"/>
      <c r="NTJ178" s="22"/>
      <c r="NTK178" s="22"/>
      <c r="NTL178" s="22"/>
      <c r="NTM178" s="22"/>
      <c r="NTN178" s="22"/>
      <c r="NTO178" s="22"/>
      <c r="NTP178" s="22"/>
      <c r="NTQ178" s="22"/>
      <c r="NTR178" s="22"/>
      <c r="NTS178" s="22"/>
      <c r="NTT178" s="22"/>
      <c r="NTU178" s="22"/>
      <c r="NTV178" s="22"/>
      <c r="NTW178" s="22"/>
      <c r="NTX178" s="22"/>
      <c r="NTY178" s="22"/>
      <c r="NTZ178" s="22"/>
      <c r="NUA178" s="22"/>
      <c r="NUB178" s="22"/>
      <c r="NUC178" s="22"/>
      <c r="NUD178" s="22"/>
      <c r="NUE178" s="22"/>
      <c r="NUF178" s="22"/>
      <c r="NUG178" s="22"/>
      <c r="NUH178" s="22"/>
      <c r="NUI178" s="22"/>
      <c r="NUJ178" s="22"/>
      <c r="NUK178" s="22"/>
      <c r="NUL178" s="22"/>
      <c r="NUM178" s="22"/>
      <c r="NUN178" s="22"/>
      <c r="NUO178" s="22"/>
      <c r="NUP178" s="22"/>
      <c r="NUQ178" s="22"/>
      <c r="NUR178" s="22"/>
      <c r="NUS178" s="22"/>
      <c r="NUT178" s="22"/>
      <c r="NUU178" s="22"/>
      <c r="NUV178" s="22"/>
      <c r="NUW178" s="22"/>
      <c r="NUX178" s="22"/>
      <c r="NUY178" s="22"/>
      <c r="NUZ178" s="22"/>
      <c r="NVA178" s="22"/>
      <c r="NVB178" s="22"/>
      <c r="NVC178" s="22"/>
      <c r="NVD178" s="22"/>
      <c r="NVE178" s="22"/>
      <c r="NVF178" s="22"/>
      <c r="NVG178" s="22"/>
      <c r="NVH178" s="22"/>
      <c r="NVI178" s="22"/>
      <c r="NVJ178" s="22"/>
      <c r="NVK178" s="22"/>
      <c r="NVL178" s="22"/>
      <c r="NVM178" s="22"/>
      <c r="NVN178" s="22"/>
      <c r="NVO178" s="22"/>
      <c r="NVP178" s="22"/>
      <c r="NVQ178" s="22"/>
      <c r="NVR178" s="22"/>
      <c r="NVS178" s="22"/>
      <c r="NVT178" s="22"/>
      <c r="NVU178" s="22"/>
      <c r="NVV178" s="22"/>
      <c r="NVW178" s="22"/>
      <c r="NVX178" s="22"/>
      <c r="NVY178" s="22"/>
      <c r="NVZ178" s="22"/>
      <c r="NWA178" s="22"/>
      <c r="NWB178" s="22"/>
      <c r="NWC178" s="22"/>
      <c r="NWD178" s="22"/>
      <c r="NWE178" s="22"/>
      <c r="NWF178" s="22"/>
      <c r="NWG178" s="22"/>
      <c r="NWH178" s="22"/>
      <c r="NWI178" s="22"/>
      <c r="NWJ178" s="22"/>
      <c r="NWK178" s="22"/>
      <c r="NWL178" s="22"/>
      <c r="NWM178" s="22"/>
      <c r="NWN178" s="22"/>
      <c r="NWO178" s="22"/>
      <c r="NWP178" s="22"/>
      <c r="NWQ178" s="22"/>
      <c r="NWR178" s="22"/>
      <c r="NWS178" s="22"/>
      <c r="NWT178" s="22"/>
      <c r="NWU178" s="22"/>
      <c r="NWV178" s="22"/>
      <c r="NWW178" s="22"/>
      <c r="NWX178" s="22"/>
      <c r="NWY178" s="22"/>
      <c r="NWZ178" s="22"/>
      <c r="NXA178" s="22"/>
      <c r="NXB178" s="22"/>
      <c r="NXC178" s="22"/>
      <c r="NXD178" s="22"/>
      <c r="NXE178" s="22"/>
      <c r="NXF178" s="22"/>
      <c r="NXG178" s="22"/>
      <c r="NXH178" s="22"/>
      <c r="NXI178" s="22"/>
      <c r="NXJ178" s="22"/>
      <c r="NXK178" s="22"/>
      <c r="NXL178" s="22"/>
      <c r="NXM178" s="22"/>
      <c r="NXN178" s="22"/>
      <c r="NXO178" s="22"/>
      <c r="NXP178" s="22"/>
      <c r="NXQ178" s="22"/>
      <c r="NXR178" s="22"/>
      <c r="NXS178" s="22"/>
      <c r="NXT178" s="22"/>
      <c r="NXU178" s="22"/>
      <c r="NXV178" s="22"/>
      <c r="NXW178" s="22"/>
      <c r="NXX178" s="22"/>
      <c r="NXY178" s="22"/>
      <c r="NXZ178" s="22"/>
      <c r="NYA178" s="22"/>
      <c r="NYB178" s="22"/>
      <c r="NYC178" s="22"/>
      <c r="NYD178" s="22"/>
      <c r="NYE178" s="22"/>
      <c r="NYF178" s="22"/>
      <c r="NYG178" s="22"/>
      <c r="NYH178" s="22"/>
      <c r="NYI178" s="22"/>
      <c r="NYJ178" s="22"/>
      <c r="NYK178" s="22"/>
      <c r="NYL178" s="22"/>
      <c r="NYM178" s="22"/>
      <c r="NYN178" s="22"/>
      <c r="NYO178" s="22"/>
      <c r="NYP178" s="22"/>
      <c r="NYQ178" s="22"/>
      <c r="NYR178" s="22"/>
      <c r="NYS178" s="22"/>
      <c r="NYT178" s="22"/>
      <c r="NYU178" s="22"/>
      <c r="NYV178" s="22"/>
      <c r="NYW178" s="22"/>
      <c r="NYX178" s="22"/>
      <c r="NYY178" s="22"/>
      <c r="NYZ178" s="22"/>
      <c r="NZA178" s="22"/>
      <c r="NZB178" s="22"/>
      <c r="NZC178" s="22"/>
      <c r="NZD178" s="22"/>
      <c r="NZE178" s="22"/>
      <c r="NZF178" s="22"/>
      <c r="NZG178" s="22"/>
      <c r="NZH178" s="22"/>
      <c r="NZI178" s="22"/>
      <c r="NZJ178" s="22"/>
      <c r="NZK178" s="22"/>
      <c r="NZL178" s="22"/>
      <c r="NZM178" s="22"/>
      <c r="NZN178" s="22"/>
      <c r="NZO178" s="22"/>
      <c r="NZP178" s="22"/>
      <c r="NZQ178" s="22"/>
      <c r="NZR178" s="22"/>
      <c r="NZS178" s="22"/>
      <c r="NZT178" s="22"/>
      <c r="NZU178" s="22"/>
      <c r="NZV178" s="22"/>
      <c r="NZW178" s="22"/>
      <c r="NZX178" s="22"/>
      <c r="NZY178" s="22"/>
      <c r="NZZ178" s="22"/>
      <c r="OAA178" s="22"/>
      <c r="OAB178" s="22"/>
      <c r="OAC178" s="22"/>
      <c r="OAD178" s="22"/>
      <c r="OAE178" s="22"/>
      <c r="OAF178" s="22"/>
      <c r="OAG178" s="22"/>
      <c r="OAH178" s="22"/>
      <c r="OAI178" s="22"/>
      <c r="OAJ178" s="22"/>
      <c r="OAK178" s="22"/>
      <c r="OAL178" s="22"/>
      <c r="OAM178" s="22"/>
      <c r="OAN178" s="22"/>
      <c r="OAO178" s="22"/>
      <c r="OAP178" s="22"/>
      <c r="OAQ178" s="22"/>
      <c r="OAR178" s="22"/>
      <c r="OAS178" s="22"/>
      <c r="OAT178" s="22"/>
      <c r="OAU178" s="22"/>
      <c r="OAV178" s="22"/>
      <c r="OAW178" s="22"/>
      <c r="OAX178" s="22"/>
      <c r="OAY178" s="22"/>
      <c r="OAZ178" s="22"/>
      <c r="OBA178" s="22"/>
      <c r="OBB178" s="22"/>
      <c r="OBC178" s="22"/>
      <c r="OBD178" s="22"/>
      <c r="OBE178" s="22"/>
      <c r="OBF178" s="22"/>
      <c r="OBG178" s="22"/>
      <c r="OBH178" s="22"/>
      <c r="OBI178" s="22"/>
      <c r="OBJ178" s="22"/>
      <c r="OBK178" s="22"/>
      <c r="OBL178" s="22"/>
      <c r="OBM178" s="22"/>
      <c r="OBN178" s="22"/>
      <c r="OBO178" s="22"/>
      <c r="OBP178" s="22"/>
      <c r="OBQ178" s="22"/>
      <c r="OBR178" s="22"/>
      <c r="OBS178" s="22"/>
      <c r="OBT178" s="22"/>
      <c r="OBU178" s="22"/>
      <c r="OBV178" s="22"/>
      <c r="OBW178" s="22"/>
      <c r="OBX178" s="22"/>
      <c r="OBY178" s="22"/>
      <c r="OBZ178" s="22"/>
      <c r="OCA178" s="22"/>
      <c r="OCB178" s="22"/>
      <c r="OCC178" s="22"/>
      <c r="OCD178" s="22"/>
      <c r="OCE178" s="22"/>
      <c r="OCF178" s="22"/>
      <c r="OCG178" s="22"/>
      <c r="OCH178" s="22"/>
      <c r="OCI178" s="22"/>
      <c r="OCJ178" s="22"/>
      <c r="OCK178" s="22"/>
      <c r="OCL178" s="22"/>
      <c r="OCM178" s="22"/>
      <c r="OCN178" s="22"/>
      <c r="OCO178" s="22"/>
      <c r="OCP178" s="22"/>
      <c r="OCQ178" s="22"/>
      <c r="OCR178" s="22"/>
      <c r="OCS178" s="22"/>
      <c r="OCT178" s="22"/>
      <c r="OCU178" s="22"/>
      <c r="OCV178" s="22"/>
      <c r="OCW178" s="22"/>
      <c r="OCX178" s="22"/>
      <c r="OCY178" s="22"/>
      <c r="OCZ178" s="22"/>
      <c r="ODA178" s="22"/>
      <c r="ODB178" s="22"/>
      <c r="ODC178" s="22"/>
      <c r="ODD178" s="22"/>
      <c r="ODE178" s="22"/>
      <c r="ODF178" s="22"/>
      <c r="ODG178" s="22"/>
      <c r="ODH178" s="22"/>
      <c r="ODI178" s="22"/>
      <c r="ODJ178" s="22"/>
      <c r="ODK178" s="22"/>
      <c r="ODL178" s="22"/>
      <c r="ODM178" s="22"/>
      <c r="ODN178" s="22"/>
      <c r="ODO178" s="22"/>
      <c r="ODP178" s="22"/>
      <c r="ODQ178" s="22"/>
      <c r="ODR178" s="22"/>
      <c r="ODS178" s="22"/>
      <c r="ODT178" s="22"/>
      <c r="ODU178" s="22"/>
      <c r="ODV178" s="22"/>
      <c r="ODW178" s="22"/>
      <c r="ODX178" s="22"/>
      <c r="ODY178" s="22"/>
      <c r="ODZ178" s="22"/>
      <c r="OEA178" s="22"/>
      <c r="OEB178" s="22"/>
      <c r="OEC178" s="22"/>
      <c r="OED178" s="22"/>
      <c r="OEE178" s="22"/>
      <c r="OEF178" s="22"/>
      <c r="OEG178" s="22"/>
      <c r="OEH178" s="22"/>
      <c r="OEI178" s="22"/>
      <c r="OEJ178" s="22"/>
      <c r="OEK178" s="22"/>
      <c r="OEL178" s="22"/>
      <c r="OEM178" s="22"/>
      <c r="OEN178" s="22"/>
      <c r="OEO178" s="22"/>
      <c r="OEP178" s="22"/>
      <c r="OEQ178" s="22"/>
      <c r="OER178" s="22"/>
      <c r="OES178" s="22"/>
      <c r="OET178" s="22"/>
      <c r="OEU178" s="22"/>
      <c r="OEV178" s="22"/>
      <c r="OEW178" s="22"/>
      <c r="OEX178" s="22"/>
      <c r="OEY178" s="22"/>
      <c r="OEZ178" s="22"/>
      <c r="OFA178" s="22"/>
      <c r="OFB178" s="22"/>
      <c r="OFC178" s="22"/>
      <c r="OFD178" s="22"/>
      <c r="OFE178" s="22"/>
      <c r="OFF178" s="22"/>
      <c r="OFG178" s="22"/>
      <c r="OFH178" s="22"/>
      <c r="OFI178" s="22"/>
      <c r="OFJ178" s="22"/>
      <c r="OFK178" s="22"/>
      <c r="OFL178" s="22"/>
      <c r="OFM178" s="22"/>
      <c r="OFN178" s="22"/>
      <c r="OFO178" s="22"/>
      <c r="OFP178" s="22"/>
      <c r="OFQ178" s="22"/>
      <c r="OFR178" s="22"/>
      <c r="OFS178" s="22"/>
      <c r="OFT178" s="22"/>
      <c r="OFU178" s="22"/>
      <c r="OFV178" s="22"/>
      <c r="OFW178" s="22"/>
      <c r="OFX178" s="22"/>
      <c r="OFY178" s="22"/>
      <c r="OFZ178" s="22"/>
      <c r="OGA178" s="22"/>
      <c r="OGB178" s="22"/>
      <c r="OGC178" s="22"/>
      <c r="OGD178" s="22"/>
      <c r="OGE178" s="22"/>
      <c r="OGF178" s="22"/>
      <c r="OGG178" s="22"/>
      <c r="OGH178" s="22"/>
      <c r="OGI178" s="22"/>
      <c r="OGJ178" s="22"/>
      <c r="OGK178" s="22"/>
      <c r="OGL178" s="22"/>
      <c r="OGM178" s="22"/>
      <c r="OGN178" s="22"/>
      <c r="OGO178" s="22"/>
      <c r="OGP178" s="22"/>
      <c r="OGQ178" s="22"/>
      <c r="OGR178" s="22"/>
      <c r="OGS178" s="22"/>
      <c r="OGT178" s="22"/>
      <c r="OGU178" s="22"/>
      <c r="OGV178" s="22"/>
      <c r="OGW178" s="22"/>
      <c r="OGX178" s="22"/>
      <c r="OGY178" s="22"/>
      <c r="OGZ178" s="22"/>
      <c r="OHA178" s="22"/>
      <c r="OHB178" s="22"/>
      <c r="OHC178" s="22"/>
      <c r="OHD178" s="22"/>
      <c r="OHE178" s="22"/>
      <c r="OHF178" s="22"/>
      <c r="OHG178" s="22"/>
      <c r="OHH178" s="22"/>
      <c r="OHI178" s="22"/>
      <c r="OHJ178" s="22"/>
      <c r="OHK178" s="22"/>
      <c r="OHL178" s="22"/>
      <c r="OHM178" s="22"/>
      <c r="OHN178" s="22"/>
      <c r="OHO178" s="22"/>
      <c r="OHP178" s="22"/>
      <c r="OHQ178" s="22"/>
      <c r="OHR178" s="22"/>
      <c r="OHS178" s="22"/>
      <c r="OHT178" s="22"/>
      <c r="OHU178" s="22"/>
      <c r="OHV178" s="22"/>
      <c r="OHW178" s="22"/>
      <c r="OHX178" s="22"/>
      <c r="OHY178" s="22"/>
      <c r="OHZ178" s="22"/>
      <c r="OIA178" s="22"/>
      <c r="OIB178" s="22"/>
      <c r="OIC178" s="22"/>
      <c r="OID178" s="22"/>
      <c r="OIE178" s="22"/>
      <c r="OIF178" s="22"/>
      <c r="OIG178" s="22"/>
      <c r="OIH178" s="22"/>
      <c r="OII178" s="22"/>
      <c r="OIJ178" s="22"/>
      <c r="OIK178" s="22"/>
      <c r="OIL178" s="22"/>
      <c r="OIM178" s="22"/>
      <c r="OIN178" s="22"/>
      <c r="OIO178" s="22"/>
      <c r="OIP178" s="22"/>
      <c r="OIQ178" s="22"/>
      <c r="OIR178" s="22"/>
      <c r="OIS178" s="22"/>
      <c r="OIT178" s="22"/>
      <c r="OIU178" s="22"/>
      <c r="OIV178" s="22"/>
      <c r="OIW178" s="22"/>
      <c r="OIX178" s="22"/>
      <c r="OIY178" s="22"/>
      <c r="OIZ178" s="22"/>
      <c r="OJA178" s="22"/>
      <c r="OJB178" s="22"/>
      <c r="OJC178" s="22"/>
      <c r="OJD178" s="22"/>
      <c r="OJE178" s="22"/>
      <c r="OJF178" s="22"/>
      <c r="OJG178" s="22"/>
      <c r="OJH178" s="22"/>
      <c r="OJI178" s="22"/>
      <c r="OJJ178" s="22"/>
      <c r="OJK178" s="22"/>
      <c r="OJL178" s="22"/>
      <c r="OJM178" s="22"/>
      <c r="OJN178" s="22"/>
      <c r="OJO178" s="22"/>
      <c r="OJP178" s="22"/>
      <c r="OJQ178" s="22"/>
      <c r="OJR178" s="22"/>
      <c r="OJS178" s="22"/>
      <c r="OJT178" s="22"/>
      <c r="OJU178" s="22"/>
      <c r="OJV178" s="22"/>
      <c r="OJW178" s="22"/>
      <c r="OJX178" s="22"/>
      <c r="OJY178" s="22"/>
      <c r="OJZ178" s="22"/>
      <c r="OKA178" s="22"/>
      <c r="OKB178" s="22"/>
      <c r="OKC178" s="22"/>
      <c r="OKD178" s="22"/>
      <c r="OKE178" s="22"/>
      <c r="OKF178" s="22"/>
      <c r="OKG178" s="22"/>
      <c r="OKH178" s="22"/>
      <c r="OKI178" s="22"/>
      <c r="OKJ178" s="22"/>
      <c r="OKK178" s="22"/>
      <c r="OKL178" s="22"/>
      <c r="OKM178" s="22"/>
      <c r="OKN178" s="22"/>
      <c r="OKO178" s="22"/>
      <c r="OKP178" s="22"/>
      <c r="OKQ178" s="22"/>
      <c r="OKR178" s="22"/>
      <c r="OKS178" s="22"/>
      <c r="OKT178" s="22"/>
      <c r="OKU178" s="22"/>
      <c r="OKV178" s="22"/>
      <c r="OKW178" s="22"/>
      <c r="OKX178" s="22"/>
      <c r="OKY178" s="22"/>
      <c r="OKZ178" s="22"/>
      <c r="OLA178" s="22"/>
      <c r="OLB178" s="22"/>
      <c r="OLC178" s="22"/>
      <c r="OLD178" s="22"/>
      <c r="OLE178" s="22"/>
      <c r="OLF178" s="22"/>
      <c r="OLG178" s="22"/>
      <c r="OLH178" s="22"/>
      <c r="OLI178" s="22"/>
      <c r="OLJ178" s="22"/>
      <c r="OLK178" s="22"/>
      <c r="OLL178" s="22"/>
      <c r="OLM178" s="22"/>
      <c r="OLN178" s="22"/>
      <c r="OLO178" s="22"/>
      <c r="OLP178" s="22"/>
      <c r="OLQ178" s="22"/>
      <c r="OLR178" s="22"/>
      <c r="OLS178" s="22"/>
      <c r="OLT178" s="22"/>
      <c r="OLU178" s="22"/>
      <c r="OLV178" s="22"/>
      <c r="OLW178" s="22"/>
      <c r="OLX178" s="22"/>
      <c r="OLY178" s="22"/>
      <c r="OLZ178" s="22"/>
      <c r="OMA178" s="22"/>
      <c r="OMB178" s="22"/>
      <c r="OMC178" s="22"/>
      <c r="OMD178" s="22"/>
      <c r="OME178" s="22"/>
      <c r="OMF178" s="22"/>
      <c r="OMG178" s="22"/>
      <c r="OMH178" s="22"/>
      <c r="OMI178" s="22"/>
      <c r="OMJ178" s="22"/>
      <c r="OMK178" s="22"/>
      <c r="OML178" s="22"/>
      <c r="OMM178" s="22"/>
      <c r="OMN178" s="22"/>
      <c r="OMO178" s="22"/>
      <c r="OMP178" s="22"/>
      <c r="OMQ178" s="22"/>
      <c r="OMR178" s="22"/>
      <c r="OMS178" s="22"/>
      <c r="OMT178" s="22"/>
      <c r="OMU178" s="22"/>
      <c r="OMV178" s="22"/>
      <c r="OMW178" s="22"/>
      <c r="OMX178" s="22"/>
      <c r="OMY178" s="22"/>
      <c r="OMZ178" s="22"/>
      <c r="ONA178" s="22"/>
      <c r="ONB178" s="22"/>
      <c r="ONC178" s="22"/>
      <c r="OND178" s="22"/>
      <c r="ONE178" s="22"/>
      <c r="ONF178" s="22"/>
      <c r="ONG178" s="22"/>
      <c r="ONH178" s="22"/>
      <c r="ONI178" s="22"/>
      <c r="ONJ178" s="22"/>
      <c r="ONK178" s="22"/>
      <c r="ONL178" s="22"/>
      <c r="ONM178" s="22"/>
      <c r="ONN178" s="22"/>
      <c r="ONO178" s="22"/>
      <c r="ONP178" s="22"/>
      <c r="ONQ178" s="22"/>
      <c r="ONR178" s="22"/>
      <c r="ONS178" s="22"/>
      <c r="ONT178" s="22"/>
      <c r="ONU178" s="22"/>
      <c r="ONV178" s="22"/>
      <c r="ONW178" s="22"/>
      <c r="ONX178" s="22"/>
      <c r="ONY178" s="22"/>
      <c r="ONZ178" s="22"/>
      <c r="OOA178" s="22"/>
      <c r="OOB178" s="22"/>
      <c r="OOC178" s="22"/>
      <c r="OOD178" s="22"/>
      <c r="OOE178" s="22"/>
      <c r="OOF178" s="22"/>
      <c r="OOG178" s="22"/>
      <c r="OOH178" s="22"/>
      <c r="OOI178" s="22"/>
      <c r="OOJ178" s="22"/>
      <c r="OOK178" s="22"/>
      <c r="OOL178" s="22"/>
      <c r="OOM178" s="22"/>
      <c r="OON178" s="22"/>
      <c r="OOO178" s="22"/>
      <c r="OOP178" s="22"/>
      <c r="OOQ178" s="22"/>
      <c r="OOR178" s="22"/>
      <c r="OOS178" s="22"/>
      <c r="OOT178" s="22"/>
      <c r="OOU178" s="22"/>
      <c r="OOV178" s="22"/>
      <c r="OOW178" s="22"/>
      <c r="OOX178" s="22"/>
      <c r="OOY178" s="22"/>
      <c r="OOZ178" s="22"/>
      <c r="OPA178" s="22"/>
      <c r="OPB178" s="22"/>
      <c r="OPC178" s="22"/>
      <c r="OPD178" s="22"/>
      <c r="OPE178" s="22"/>
      <c r="OPF178" s="22"/>
      <c r="OPG178" s="22"/>
      <c r="OPH178" s="22"/>
      <c r="OPI178" s="22"/>
      <c r="OPJ178" s="22"/>
      <c r="OPK178" s="22"/>
      <c r="OPL178" s="22"/>
      <c r="OPM178" s="22"/>
      <c r="OPN178" s="22"/>
      <c r="OPO178" s="22"/>
      <c r="OPP178" s="22"/>
      <c r="OPQ178" s="22"/>
      <c r="OPR178" s="22"/>
      <c r="OPS178" s="22"/>
      <c r="OPT178" s="22"/>
      <c r="OPU178" s="22"/>
      <c r="OPV178" s="22"/>
      <c r="OPW178" s="22"/>
      <c r="OPX178" s="22"/>
      <c r="OPY178" s="22"/>
      <c r="OPZ178" s="22"/>
      <c r="OQA178" s="22"/>
      <c r="OQB178" s="22"/>
      <c r="OQC178" s="22"/>
      <c r="OQD178" s="22"/>
      <c r="OQE178" s="22"/>
      <c r="OQF178" s="22"/>
      <c r="OQG178" s="22"/>
      <c r="OQH178" s="22"/>
      <c r="OQI178" s="22"/>
      <c r="OQJ178" s="22"/>
      <c r="OQK178" s="22"/>
      <c r="OQL178" s="22"/>
      <c r="OQM178" s="22"/>
      <c r="OQN178" s="22"/>
      <c r="OQO178" s="22"/>
      <c r="OQP178" s="22"/>
      <c r="OQQ178" s="22"/>
      <c r="OQR178" s="22"/>
      <c r="OQS178" s="22"/>
      <c r="OQT178" s="22"/>
      <c r="OQU178" s="22"/>
      <c r="OQV178" s="22"/>
      <c r="OQW178" s="22"/>
      <c r="OQX178" s="22"/>
      <c r="OQY178" s="22"/>
      <c r="OQZ178" s="22"/>
      <c r="ORA178" s="22"/>
      <c r="ORB178" s="22"/>
      <c r="ORC178" s="22"/>
      <c r="ORD178" s="22"/>
      <c r="ORE178" s="22"/>
      <c r="ORF178" s="22"/>
      <c r="ORG178" s="22"/>
      <c r="ORH178" s="22"/>
      <c r="ORI178" s="22"/>
      <c r="ORJ178" s="22"/>
      <c r="ORK178" s="22"/>
      <c r="ORL178" s="22"/>
      <c r="ORM178" s="22"/>
      <c r="ORN178" s="22"/>
      <c r="ORO178" s="22"/>
      <c r="ORP178" s="22"/>
      <c r="ORQ178" s="22"/>
      <c r="ORR178" s="22"/>
      <c r="ORS178" s="22"/>
      <c r="ORT178" s="22"/>
      <c r="ORU178" s="22"/>
      <c r="ORV178" s="22"/>
      <c r="ORW178" s="22"/>
      <c r="ORX178" s="22"/>
      <c r="ORY178" s="22"/>
      <c r="ORZ178" s="22"/>
      <c r="OSA178" s="22"/>
      <c r="OSB178" s="22"/>
      <c r="OSC178" s="22"/>
      <c r="OSD178" s="22"/>
      <c r="OSE178" s="22"/>
      <c r="OSF178" s="22"/>
      <c r="OSG178" s="22"/>
      <c r="OSH178" s="22"/>
      <c r="OSI178" s="22"/>
      <c r="OSJ178" s="22"/>
      <c r="OSK178" s="22"/>
      <c r="OSL178" s="22"/>
      <c r="OSM178" s="22"/>
      <c r="OSN178" s="22"/>
      <c r="OSO178" s="22"/>
      <c r="OSP178" s="22"/>
      <c r="OSQ178" s="22"/>
      <c r="OSR178" s="22"/>
      <c r="OSS178" s="22"/>
      <c r="OST178" s="22"/>
      <c r="OSU178" s="22"/>
      <c r="OSV178" s="22"/>
      <c r="OSW178" s="22"/>
      <c r="OSX178" s="22"/>
      <c r="OSY178" s="22"/>
      <c r="OSZ178" s="22"/>
      <c r="OTA178" s="22"/>
      <c r="OTB178" s="22"/>
      <c r="OTC178" s="22"/>
      <c r="OTD178" s="22"/>
      <c r="OTE178" s="22"/>
      <c r="OTF178" s="22"/>
      <c r="OTG178" s="22"/>
      <c r="OTH178" s="22"/>
      <c r="OTI178" s="22"/>
      <c r="OTJ178" s="22"/>
      <c r="OTK178" s="22"/>
      <c r="OTL178" s="22"/>
      <c r="OTM178" s="22"/>
      <c r="OTN178" s="22"/>
      <c r="OTO178" s="22"/>
      <c r="OTP178" s="22"/>
      <c r="OTQ178" s="22"/>
      <c r="OTR178" s="22"/>
      <c r="OTS178" s="22"/>
      <c r="OTT178" s="22"/>
      <c r="OTU178" s="22"/>
      <c r="OTV178" s="22"/>
      <c r="OTW178" s="22"/>
      <c r="OTX178" s="22"/>
      <c r="OTY178" s="22"/>
      <c r="OTZ178" s="22"/>
      <c r="OUA178" s="22"/>
      <c r="OUB178" s="22"/>
      <c r="OUC178" s="22"/>
      <c r="OUD178" s="22"/>
      <c r="OUE178" s="22"/>
      <c r="OUF178" s="22"/>
      <c r="OUG178" s="22"/>
      <c r="OUH178" s="22"/>
      <c r="OUI178" s="22"/>
      <c r="OUJ178" s="22"/>
      <c r="OUK178" s="22"/>
      <c r="OUL178" s="22"/>
      <c r="OUM178" s="22"/>
      <c r="OUN178" s="22"/>
      <c r="OUO178" s="22"/>
      <c r="OUP178" s="22"/>
      <c r="OUQ178" s="22"/>
      <c r="OUR178" s="22"/>
      <c r="OUS178" s="22"/>
      <c r="OUT178" s="22"/>
      <c r="OUU178" s="22"/>
      <c r="OUV178" s="22"/>
      <c r="OUW178" s="22"/>
      <c r="OUX178" s="22"/>
      <c r="OUY178" s="22"/>
      <c r="OUZ178" s="22"/>
      <c r="OVA178" s="22"/>
      <c r="OVB178" s="22"/>
      <c r="OVC178" s="22"/>
      <c r="OVD178" s="22"/>
      <c r="OVE178" s="22"/>
      <c r="OVF178" s="22"/>
      <c r="OVG178" s="22"/>
      <c r="OVH178" s="22"/>
      <c r="OVI178" s="22"/>
      <c r="OVJ178" s="22"/>
      <c r="OVK178" s="22"/>
      <c r="OVL178" s="22"/>
      <c r="OVM178" s="22"/>
      <c r="OVN178" s="22"/>
      <c r="OVO178" s="22"/>
      <c r="OVP178" s="22"/>
      <c r="OVQ178" s="22"/>
      <c r="OVR178" s="22"/>
      <c r="OVS178" s="22"/>
      <c r="OVT178" s="22"/>
      <c r="OVU178" s="22"/>
      <c r="OVV178" s="22"/>
      <c r="OVW178" s="22"/>
      <c r="OVX178" s="22"/>
      <c r="OVY178" s="22"/>
      <c r="OVZ178" s="22"/>
      <c r="OWA178" s="22"/>
      <c r="OWB178" s="22"/>
      <c r="OWC178" s="22"/>
      <c r="OWD178" s="22"/>
      <c r="OWE178" s="22"/>
      <c r="OWF178" s="22"/>
      <c r="OWG178" s="22"/>
      <c r="OWH178" s="22"/>
      <c r="OWI178" s="22"/>
      <c r="OWJ178" s="22"/>
      <c r="OWK178" s="22"/>
      <c r="OWL178" s="22"/>
      <c r="OWM178" s="22"/>
      <c r="OWN178" s="22"/>
      <c r="OWO178" s="22"/>
      <c r="OWP178" s="22"/>
      <c r="OWQ178" s="22"/>
      <c r="OWR178" s="22"/>
      <c r="OWS178" s="22"/>
      <c r="OWT178" s="22"/>
      <c r="OWU178" s="22"/>
      <c r="OWV178" s="22"/>
      <c r="OWW178" s="22"/>
      <c r="OWX178" s="22"/>
      <c r="OWY178" s="22"/>
      <c r="OWZ178" s="22"/>
      <c r="OXA178" s="22"/>
      <c r="OXB178" s="22"/>
      <c r="OXC178" s="22"/>
      <c r="OXD178" s="22"/>
      <c r="OXE178" s="22"/>
      <c r="OXF178" s="22"/>
      <c r="OXG178" s="22"/>
      <c r="OXH178" s="22"/>
      <c r="OXI178" s="22"/>
      <c r="OXJ178" s="22"/>
      <c r="OXK178" s="22"/>
      <c r="OXL178" s="22"/>
      <c r="OXM178" s="22"/>
      <c r="OXN178" s="22"/>
      <c r="OXO178" s="22"/>
      <c r="OXP178" s="22"/>
      <c r="OXQ178" s="22"/>
      <c r="OXR178" s="22"/>
      <c r="OXS178" s="22"/>
      <c r="OXT178" s="22"/>
      <c r="OXU178" s="22"/>
      <c r="OXV178" s="22"/>
      <c r="OXW178" s="22"/>
      <c r="OXX178" s="22"/>
      <c r="OXY178" s="22"/>
      <c r="OXZ178" s="22"/>
      <c r="OYA178" s="22"/>
      <c r="OYB178" s="22"/>
      <c r="OYC178" s="22"/>
      <c r="OYD178" s="22"/>
      <c r="OYE178" s="22"/>
      <c r="OYF178" s="22"/>
      <c r="OYG178" s="22"/>
      <c r="OYH178" s="22"/>
      <c r="OYI178" s="22"/>
      <c r="OYJ178" s="22"/>
      <c r="OYK178" s="22"/>
      <c r="OYL178" s="22"/>
      <c r="OYM178" s="22"/>
      <c r="OYN178" s="22"/>
      <c r="OYO178" s="22"/>
      <c r="OYP178" s="22"/>
      <c r="OYQ178" s="22"/>
      <c r="OYR178" s="22"/>
      <c r="OYS178" s="22"/>
      <c r="OYT178" s="22"/>
      <c r="OYU178" s="22"/>
      <c r="OYV178" s="22"/>
      <c r="OYW178" s="22"/>
      <c r="OYX178" s="22"/>
      <c r="OYY178" s="22"/>
      <c r="OYZ178" s="22"/>
      <c r="OZA178" s="22"/>
      <c r="OZB178" s="22"/>
      <c r="OZC178" s="22"/>
      <c r="OZD178" s="22"/>
      <c r="OZE178" s="22"/>
      <c r="OZF178" s="22"/>
      <c r="OZG178" s="22"/>
      <c r="OZH178" s="22"/>
      <c r="OZI178" s="22"/>
      <c r="OZJ178" s="22"/>
      <c r="OZK178" s="22"/>
      <c r="OZL178" s="22"/>
      <c r="OZM178" s="22"/>
      <c r="OZN178" s="22"/>
      <c r="OZO178" s="22"/>
      <c r="OZP178" s="22"/>
      <c r="OZQ178" s="22"/>
      <c r="OZR178" s="22"/>
      <c r="OZS178" s="22"/>
      <c r="OZT178" s="22"/>
      <c r="OZU178" s="22"/>
      <c r="OZV178" s="22"/>
      <c r="OZW178" s="22"/>
      <c r="OZX178" s="22"/>
      <c r="OZY178" s="22"/>
      <c r="OZZ178" s="22"/>
      <c r="PAA178" s="22"/>
      <c r="PAB178" s="22"/>
      <c r="PAC178" s="22"/>
      <c r="PAD178" s="22"/>
      <c r="PAE178" s="22"/>
      <c r="PAF178" s="22"/>
      <c r="PAG178" s="22"/>
      <c r="PAH178" s="22"/>
      <c r="PAI178" s="22"/>
      <c r="PAJ178" s="22"/>
      <c r="PAK178" s="22"/>
      <c r="PAL178" s="22"/>
      <c r="PAM178" s="22"/>
      <c r="PAN178" s="22"/>
      <c r="PAO178" s="22"/>
      <c r="PAP178" s="22"/>
      <c r="PAQ178" s="22"/>
      <c r="PAR178" s="22"/>
      <c r="PAS178" s="22"/>
      <c r="PAT178" s="22"/>
      <c r="PAU178" s="22"/>
      <c r="PAV178" s="22"/>
      <c r="PAW178" s="22"/>
      <c r="PAX178" s="22"/>
      <c r="PAY178" s="22"/>
      <c r="PAZ178" s="22"/>
      <c r="PBA178" s="22"/>
      <c r="PBB178" s="22"/>
      <c r="PBC178" s="22"/>
      <c r="PBD178" s="22"/>
      <c r="PBE178" s="22"/>
      <c r="PBF178" s="22"/>
      <c r="PBG178" s="22"/>
      <c r="PBH178" s="22"/>
      <c r="PBI178" s="22"/>
      <c r="PBJ178" s="22"/>
      <c r="PBK178" s="22"/>
      <c r="PBL178" s="22"/>
      <c r="PBM178" s="22"/>
      <c r="PBN178" s="22"/>
      <c r="PBO178" s="22"/>
      <c r="PBP178" s="22"/>
      <c r="PBQ178" s="22"/>
      <c r="PBR178" s="22"/>
      <c r="PBS178" s="22"/>
      <c r="PBT178" s="22"/>
      <c r="PBU178" s="22"/>
      <c r="PBV178" s="22"/>
      <c r="PBW178" s="22"/>
      <c r="PBX178" s="22"/>
      <c r="PBY178" s="22"/>
      <c r="PBZ178" s="22"/>
      <c r="PCA178" s="22"/>
      <c r="PCB178" s="22"/>
      <c r="PCC178" s="22"/>
      <c r="PCD178" s="22"/>
      <c r="PCE178" s="22"/>
      <c r="PCF178" s="22"/>
      <c r="PCG178" s="22"/>
      <c r="PCH178" s="22"/>
      <c r="PCI178" s="22"/>
      <c r="PCJ178" s="22"/>
      <c r="PCK178" s="22"/>
      <c r="PCL178" s="22"/>
      <c r="PCM178" s="22"/>
      <c r="PCN178" s="22"/>
      <c r="PCO178" s="22"/>
      <c r="PCP178" s="22"/>
      <c r="PCQ178" s="22"/>
      <c r="PCR178" s="22"/>
      <c r="PCS178" s="22"/>
      <c r="PCT178" s="22"/>
      <c r="PCU178" s="22"/>
      <c r="PCV178" s="22"/>
      <c r="PCW178" s="22"/>
      <c r="PCX178" s="22"/>
      <c r="PCY178" s="22"/>
      <c r="PCZ178" s="22"/>
      <c r="PDA178" s="22"/>
      <c r="PDB178" s="22"/>
      <c r="PDC178" s="22"/>
      <c r="PDD178" s="22"/>
      <c r="PDE178" s="22"/>
      <c r="PDF178" s="22"/>
      <c r="PDG178" s="22"/>
      <c r="PDH178" s="22"/>
      <c r="PDI178" s="22"/>
      <c r="PDJ178" s="22"/>
      <c r="PDK178" s="22"/>
      <c r="PDL178" s="22"/>
      <c r="PDM178" s="22"/>
      <c r="PDN178" s="22"/>
      <c r="PDO178" s="22"/>
      <c r="PDP178" s="22"/>
      <c r="PDQ178" s="22"/>
      <c r="PDR178" s="22"/>
      <c r="PDS178" s="22"/>
      <c r="PDT178" s="22"/>
      <c r="PDU178" s="22"/>
      <c r="PDV178" s="22"/>
      <c r="PDW178" s="22"/>
      <c r="PDX178" s="22"/>
      <c r="PDY178" s="22"/>
      <c r="PDZ178" s="22"/>
      <c r="PEA178" s="22"/>
      <c r="PEB178" s="22"/>
      <c r="PEC178" s="22"/>
      <c r="PED178" s="22"/>
      <c r="PEE178" s="22"/>
      <c r="PEF178" s="22"/>
      <c r="PEG178" s="22"/>
      <c r="PEH178" s="22"/>
      <c r="PEI178" s="22"/>
      <c r="PEJ178" s="22"/>
      <c r="PEK178" s="22"/>
      <c r="PEL178" s="22"/>
      <c r="PEM178" s="22"/>
      <c r="PEN178" s="22"/>
      <c r="PEO178" s="22"/>
      <c r="PEP178" s="22"/>
      <c r="PEQ178" s="22"/>
      <c r="PER178" s="22"/>
      <c r="PES178" s="22"/>
      <c r="PET178" s="22"/>
      <c r="PEU178" s="22"/>
      <c r="PEV178" s="22"/>
      <c r="PEW178" s="22"/>
      <c r="PEX178" s="22"/>
      <c r="PEY178" s="22"/>
      <c r="PEZ178" s="22"/>
      <c r="PFA178" s="22"/>
      <c r="PFB178" s="22"/>
      <c r="PFC178" s="22"/>
      <c r="PFD178" s="22"/>
      <c r="PFE178" s="22"/>
      <c r="PFF178" s="22"/>
      <c r="PFG178" s="22"/>
      <c r="PFH178" s="22"/>
      <c r="PFI178" s="22"/>
      <c r="PFJ178" s="22"/>
      <c r="PFK178" s="22"/>
      <c r="PFL178" s="22"/>
      <c r="PFM178" s="22"/>
      <c r="PFN178" s="22"/>
      <c r="PFO178" s="22"/>
      <c r="PFP178" s="22"/>
      <c r="PFQ178" s="22"/>
      <c r="PFR178" s="22"/>
      <c r="PFS178" s="22"/>
      <c r="PFT178" s="22"/>
      <c r="PFU178" s="22"/>
      <c r="PFV178" s="22"/>
      <c r="PFW178" s="22"/>
      <c r="PFX178" s="22"/>
      <c r="PFY178" s="22"/>
      <c r="PFZ178" s="22"/>
      <c r="PGA178" s="22"/>
      <c r="PGB178" s="22"/>
      <c r="PGC178" s="22"/>
      <c r="PGD178" s="22"/>
      <c r="PGE178" s="22"/>
      <c r="PGF178" s="22"/>
      <c r="PGG178" s="22"/>
      <c r="PGH178" s="22"/>
      <c r="PGI178" s="22"/>
      <c r="PGJ178" s="22"/>
      <c r="PGK178" s="22"/>
      <c r="PGL178" s="22"/>
      <c r="PGM178" s="22"/>
      <c r="PGN178" s="22"/>
      <c r="PGO178" s="22"/>
      <c r="PGP178" s="22"/>
      <c r="PGQ178" s="22"/>
      <c r="PGR178" s="22"/>
      <c r="PGS178" s="22"/>
      <c r="PGT178" s="22"/>
      <c r="PGU178" s="22"/>
      <c r="PGV178" s="22"/>
      <c r="PGW178" s="22"/>
      <c r="PGX178" s="22"/>
      <c r="PGY178" s="22"/>
      <c r="PGZ178" s="22"/>
      <c r="PHA178" s="22"/>
      <c r="PHB178" s="22"/>
      <c r="PHC178" s="22"/>
      <c r="PHD178" s="22"/>
      <c r="PHE178" s="22"/>
      <c r="PHF178" s="22"/>
      <c r="PHG178" s="22"/>
      <c r="PHH178" s="22"/>
      <c r="PHI178" s="22"/>
      <c r="PHJ178" s="22"/>
      <c r="PHK178" s="22"/>
      <c r="PHL178" s="22"/>
      <c r="PHM178" s="22"/>
      <c r="PHN178" s="22"/>
      <c r="PHO178" s="22"/>
      <c r="PHP178" s="22"/>
      <c r="PHQ178" s="22"/>
      <c r="PHR178" s="22"/>
      <c r="PHS178" s="22"/>
      <c r="PHT178" s="22"/>
      <c r="PHU178" s="22"/>
      <c r="PHV178" s="22"/>
      <c r="PHW178" s="22"/>
      <c r="PHX178" s="22"/>
      <c r="PHY178" s="22"/>
      <c r="PHZ178" s="22"/>
      <c r="PIA178" s="22"/>
      <c r="PIB178" s="22"/>
      <c r="PIC178" s="22"/>
      <c r="PID178" s="22"/>
      <c r="PIE178" s="22"/>
      <c r="PIF178" s="22"/>
      <c r="PIG178" s="22"/>
      <c r="PIH178" s="22"/>
      <c r="PII178" s="22"/>
      <c r="PIJ178" s="22"/>
      <c r="PIK178" s="22"/>
      <c r="PIL178" s="22"/>
      <c r="PIM178" s="22"/>
      <c r="PIN178" s="22"/>
      <c r="PIO178" s="22"/>
      <c r="PIP178" s="22"/>
      <c r="PIQ178" s="22"/>
      <c r="PIR178" s="22"/>
      <c r="PIS178" s="22"/>
      <c r="PIT178" s="22"/>
      <c r="PIU178" s="22"/>
      <c r="PIV178" s="22"/>
      <c r="PIW178" s="22"/>
      <c r="PIX178" s="22"/>
      <c r="PIY178" s="22"/>
      <c r="PIZ178" s="22"/>
      <c r="PJA178" s="22"/>
      <c r="PJB178" s="22"/>
      <c r="PJC178" s="22"/>
      <c r="PJD178" s="22"/>
      <c r="PJE178" s="22"/>
      <c r="PJF178" s="22"/>
      <c r="PJG178" s="22"/>
      <c r="PJH178" s="22"/>
      <c r="PJI178" s="22"/>
      <c r="PJJ178" s="22"/>
      <c r="PJK178" s="22"/>
      <c r="PJL178" s="22"/>
      <c r="PJM178" s="22"/>
      <c r="PJN178" s="22"/>
      <c r="PJO178" s="22"/>
      <c r="PJP178" s="22"/>
      <c r="PJQ178" s="22"/>
      <c r="PJR178" s="22"/>
      <c r="PJS178" s="22"/>
      <c r="PJT178" s="22"/>
      <c r="PJU178" s="22"/>
      <c r="PJV178" s="22"/>
      <c r="PJW178" s="22"/>
      <c r="PJX178" s="22"/>
      <c r="PJY178" s="22"/>
      <c r="PJZ178" s="22"/>
      <c r="PKA178" s="22"/>
      <c r="PKB178" s="22"/>
      <c r="PKC178" s="22"/>
      <c r="PKD178" s="22"/>
      <c r="PKE178" s="22"/>
      <c r="PKF178" s="22"/>
      <c r="PKG178" s="22"/>
      <c r="PKH178" s="22"/>
      <c r="PKI178" s="22"/>
      <c r="PKJ178" s="22"/>
      <c r="PKK178" s="22"/>
      <c r="PKL178" s="22"/>
      <c r="PKM178" s="22"/>
      <c r="PKN178" s="22"/>
      <c r="PKO178" s="22"/>
      <c r="PKP178" s="22"/>
      <c r="PKQ178" s="22"/>
      <c r="PKR178" s="22"/>
      <c r="PKS178" s="22"/>
      <c r="PKT178" s="22"/>
      <c r="PKU178" s="22"/>
      <c r="PKV178" s="22"/>
      <c r="PKW178" s="22"/>
      <c r="PKX178" s="22"/>
      <c r="PKY178" s="22"/>
      <c r="PKZ178" s="22"/>
      <c r="PLA178" s="22"/>
      <c r="PLB178" s="22"/>
      <c r="PLC178" s="22"/>
      <c r="PLD178" s="22"/>
      <c r="PLE178" s="22"/>
      <c r="PLF178" s="22"/>
      <c r="PLG178" s="22"/>
      <c r="PLH178" s="22"/>
      <c r="PLI178" s="22"/>
      <c r="PLJ178" s="22"/>
      <c r="PLK178" s="22"/>
      <c r="PLL178" s="22"/>
      <c r="PLM178" s="22"/>
      <c r="PLN178" s="22"/>
      <c r="PLO178" s="22"/>
      <c r="PLP178" s="22"/>
      <c r="PLQ178" s="22"/>
      <c r="PLR178" s="22"/>
      <c r="PLS178" s="22"/>
      <c r="PLT178" s="22"/>
      <c r="PLU178" s="22"/>
      <c r="PLV178" s="22"/>
      <c r="PLW178" s="22"/>
      <c r="PLX178" s="22"/>
      <c r="PLY178" s="22"/>
      <c r="PLZ178" s="22"/>
      <c r="PMA178" s="22"/>
      <c r="PMB178" s="22"/>
      <c r="PMC178" s="22"/>
      <c r="PMD178" s="22"/>
      <c r="PME178" s="22"/>
      <c r="PMF178" s="22"/>
      <c r="PMG178" s="22"/>
      <c r="PMH178" s="22"/>
      <c r="PMI178" s="22"/>
      <c r="PMJ178" s="22"/>
      <c r="PMK178" s="22"/>
      <c r="PML178" s="22"/>
      <c r="PMM178" s="22"/>
      <c r="PMN178" s="22"/>
      <c r="PMO178" s="22"/>
      <c r="PMP178" s="22"/>
      <c r="PMQ178" s="22"/>
      <c r="PMR178" s="22"/>
      <c r="PMS178" s="22"/>
      <c r="PMT178" s="22"/>
      <c r="PMU178" s="22"/>
      <c r="PMV178" s="22"/>
      <c r="PMW178" s="22"/>
      <c r="PMX178" s="22"/>
      <c r="PMY178" s="22"/>
      <c r="PMZ178" s="22"/>
      <c r="PNA178" s="22"/>
      <c r="PNB178" s="22"/>
      <c r="PNC178" s="22"/>
      <c r="PND178" s="22"/>
      <c r="PNE178" s="22"/>
      <c r="PNF178" s="22"/>
      <c r="PNG178" s="22"/>
      <c r="PNH178" s="22"/>
      <c r="PNI178" s="22"/>
      <c r="PNJ178" s="22"/>
      <c r="PNK178" s="22"/>
      <c r="PNL178" s="22"/>
      <c r="PNM178" s="22"/>
      <c r="PNN178" s="22"/>
      <c r="PNO178" s="22"/>
      <c r="PNP178" s="22"/>
      <c r="PNQ178" s="22"/>
      <c r="PNR178" s="22"/>
      <c r="PNS178" s="22"/>
      <c r="PNT178" s="22"/>
      <c r="PNU178" s="22"/>
      <c r="PNV178" s="22"/>
      <c r="PNW178" s="22"/>
      <c r="PNX178" s="22"/>
      <c r="PNY178" s="22"/>
      <c r="PNZ178" s="22"/>
      <c r="POA178" s="22"/>
      <c r="POB178" s="22"/>
      <c r="POC178" s="22"/>
      <c r="POD178" s="22"/>
      <c r="POE178" s="22"/>
      <c r="POF178" s="22"/>
      <c r="POG178" s="22"/>
      <c r="POH178" s="22"/>
      <c r="POI178" s="22"/>
      <c r="POJ178" s="22"/>
      <c r="POK178" s="22"/>
      <c r="POL178" s="22"/>
      <c r="POM178" s="22"/>
      <c r="PON178" s="22"/>
      <c r="POO178" s="22"/>
      <c r="POP178" s="22"/>
      <c r="POQ178" s="22"/>
      <c r="POR178" s="22"/>
      <c r="POS178" s="22"/>
      <c r="POT178" s="22"/>
      <c r="POU178" s="22"/>
      <c r="POV178" s="22"/>
      <c r="POW178" s="22"/>
      <c r="POX178" s="22"/>
      <c r="POY178" s="22"/>
      <c r="POZ178" s="22"/>
      <c r="PPA178" s="22"/>
      <c r="PPB178" s="22"/>
      <c r="PPC178" s="22"/>
      <c r="PPD178" s="22"/>
      <c r="PPE178" s="22"/>
      <c r="PPF178" s="22"/>
      <c r="PPG178" s="22"/>
      <c r="PPH178" s="22"/>
      <c r="PPI178" s="22"/>
      <c r="PPJ178" s="22"/>
      <c r="PPK178" s="22"/>
      <c r="PPL178" s="22"/>
      <c r="PPM178" s="22"/>
      <c r="PPN178" s="22"/>
      <c r="PPO178" s="22"/>
      <c r="PPP178" s="22"/>
      <c r="PPQ178" s="22"/>
      <c r="PPR178" s="22"/>
      <c r="PPS178" s="22"/>
      <c r="PPT178" s="22"/>
      <c r="PPU178" s="22"/>
      <c r="PPV178" s="22"/>
      <c r="PPW178" s="22"/>
      <c r="PPX178" s="22"/>
      <c r="PPY178" s="22"/>
      <c r="PPZ178" s="22"/>
      <c r="PQA178" s="22"/>
      <c r="PQB178" s="22"/>
      <c r="PQC178" s="22"/>
      <c r="PQD178" s="22"/>
      <c r="PQE178" s="22"/>
      <c r="PQF178" s="22"/>
      <c r="PQG178" s="22"/>
      <c r="PQH178" s="22"/>
      <c r="PQI178" s="22"/>
      <c r="PQJ178" s="22"/>
      <c r="PQK178" s="22"/>
      <c r="PQL178" s="22"/>
      <c r="PQM178" s="22"/>
      <c r="PQN178" s="22"/>
      <c r="PQO178" s="22"/>
      <c r="PQP178" s="22"/>
      <c r="PQQ178" s="22"/>
      <c r="PQR178" s="22"/>
      <c r="PQS178" s="22"/>
      <c r="PQT178" s="22"/>
      <c r="PQU178" s="22"/>
      <c r="PQV178" s="22"/>
      <c r="PQW178" s="22"/>
      <c r="PQX178" s="22"/>
      <c r="PQY178" s="22"/>
      <c r="PQZ178" s="22"/>
      <c r="PRA178" s="22"/>
      <c r="PRB178" s="22"/>
      <c r="PRC178" s="22"/>
      <c r="PRD178" s="22"/>
      <c r="PRE178" s="22"/>
      <c r="PRF178" s="22"/>
      <c r="PRG178" s="22"/>
      <c r="PRH178" s="22"/>
      <c r="PRI178" s="22"/>
      <c r="PRJ178" s="22"/>
      <c r="PRK178" s="22"/>
      <c r="PRL178" s="22"/>
      <c r="PRM178" s="22"/>
      <c r="PRN178" s="22"/>
      <c r="PRO178" s="22"/>
      <c r="PRP178" s="22"/>
      <c r="PRQ178" s="22"/>
      <c r="PRR178" s="22"/>
      <c r="PRS178" s="22"/>
      <c r="PRT178" s="22"/>
      <c r="PRU178" s="22"/>
      <c r="PRV178" s="22"/>
      <c r="PRW178" s="22"/>
      <c r="PRX178" s="22"/>
      <c r="PRY178" s="22"/>
      <c r="PRZ178" s="22"/>
      <c r="PSA178" s="22"/>
      <c r="PSB178" s="22"/>
      <c r="PSC178" s="22"/>
      <c r="PSD178" s="22"/>
      <c r="PSE178" s="22"/>
      <c r="PSF178" s="22"/>
      <c r="PSG178" s="22"/>
      <c r="PSH178" s="22"/>
      <c r="PSI178" s="22"/>
      <c r="PSJ178" s="22"/>
      <c r="PSK178" s="22"/>
      <c r="PSL178" s="22"/>
      <c r="PSM178" s="22"/>
      <c r="PSN178" s="22"/>
      <c r="PSO178" s="22"/>
      <c r="PSP178" s="22"/>
      <c r="PSQ178" s="22"/>
      <c r="PSR178" s="22"/>
      <c r="PSS178" s="22"/>
      <c r="PST178" s="22"/>
      <c r="PSU178" s="22"/>
      <c r="PSV178" s="22"/>
      <c r="PSW178" s="22"/>
      <c r="PSX178" s="22"/>
      <c r="PSY178" s="22"/>
      <c r="PSZ178" s="22"/>
      <c r="PTA178" s="22"/>
      <c r="PTB178" s="22"/>
      <c r="PTC178" s="22"/>
      <c r="PTD178" s="22"/>
      <c r="PTE178" s="22"/>
      <c r="PTF178" s="22"/>
      <c r="PTG178" s="22"/>
      <c r="PTH178" s="22"/>
      <c r="PTI178" s="22"/>
      <c r="PTJ178" s="22"/>
      <c r="PTK178" s="22"/>
      <c r="PTL178" s="22"/>
      <c r="PTM178" s="22"/>
      <c r="PTN178" s="22"/>
      <c r="PTO178" s="22"/>
      <c r="PTP178" s="22"/>
      <c r="PTQ178" s="22"/>
      <c r="PTR178" s="22"/>
      <c r="PTS178" s="22"/>
      <c r="PTT178" s="22"/>
      <c r="PTU178" s="22"/>
      <c r="PTV178" s="22"/>
      <c r="PTW178" s="22"/>
      <c r="PTX178" s="22"/>
      <c r="PTY178" s="22"/>
      <c r="PTZ178" s="22"/>
      <c r="PUA178" s="22"/>
      <c r="PUB178" s="22"/>
      <c r="PUC178" s="22"/>
      <c r="PUD178" s="22"/>
      <c r="PUE178" s="22"/>
      <c r="PUF178" s="22"/>
      <c r="PUG178" s="22"/>
      <c r="PUH178" s="22"/>
      <c r="PUI178" s="22"/>
      <c r="PUJ178" s="22"/>
      <c r="PUK178" s="22"/>
      <c r="PUL178" s="22"/>
      <c r="PUM178" s="22"/>
      <c r="PUN178" s="22"/>
      <c r="PUO178" s="22"/>
      <c r="PUP178" s="22"/>
      <c r="PUQ178" s="22"/>
      <c r="PUR178" s="22"/>
      <c r="PUS178" s="22"/>
      <c r="PUT178" s="22"/>
      <c r="PUU178" s="22"/>
      <c r="PUV178" s="22"/>
      <c r="PUW178" s="22"/>
      <c r="PUX178" s="22"/>
      <c r="PUY178" s="22"/>
      <c r="PUZ178" s="22"/>
      <c r="PVA178" s="22"/>
      <c r="PVB178" s="22"/>
      <c r="PVC178" s="22"/>
      <c r="PVD178" s="22"/>
      <c r="PVE178" s="22"/>
      <c r="PVF178" s="22"/>
      <c r="PVG178" s="22"/>
      <c r="PVH178" s="22"/>
      <c r="PVI178" s="22"/>
      <c r="PVJ178" s="22"/>
      <c r="PVK178" s="22"/>
      <c r="PVL178" s="22"/>
      <c r="PVM178" s="22"/>
      <c r="PVN178" s="22"/>
      <c r="PVO178" s="22"/>
      <c r="PVP178" s="22"/>
      <c r="PVQ178" s="22"/>
      <c r="PVR178" s="22"/>
      <c r="PVS178" s="22"/>
      <c r="PVT178" s="22"/>
      <c r="PVU178" s="22"/>
      <c r="PVV178" s="22"/>
      <c r="PVW178" s="22"/>
      <c r="PVX178" s="22"/>
      <c r="PVY178" s="22"/>
      <c r="PVZ178" s="22"/>
      <c r="PWA178" s="22"/>
      <c r="PWB178" s="22"/>
      <c r="PWC178" s="22"/>
      <c r="PWD178" s="22"/>
      <c r="PWE178" s="22"/>
      <c r="PWF178" s="22"/>
      <c r="PWG178" s="22"/>
      <c r="PWH178" s="22"/>
      <c r="PWI178" s="22"/>
      <c r="PWJ178" s="22"/>
      <c r="PWK178" s="22"/>
      <c r="PWL178" s="22"/>
      <c r="PWM178" s="22"/>
      <c r="PWN178" s="22"/>
      <c r="PWO178" s="22"/>
      <c r="PWP178" s="22"/>
      <c r="PWQ178" s="22"/>
      <c r="PWR178" s="22"/>
      <c r="PWS178" s="22"/>
      <c r="PWT178" s="22"/>
      <c r="PWU178" s="22"/>
      <c r="PWV178" s="22"/>
      <c r="PWW178" s="22"/>
      <c r="PWX178" s="22"/>
      <c r="PWY178" s="22"/>
      <c r="PWZ178" s="22"/>
      <c r="PXA178" s="22"/>
      <c r="PXB178" s="22"/>
      <c r="PXC178" s="22"/>
      <c r="PXD178" s="22"/>
      <c r="PXE178" s="22"/>
      <c r="PXF178" s="22"/>
      <c r="PXG178" s="22"/>
      <c r="PXH178" s="22"/>
      <c r="PXI178" s="22"/>
      <c r="PXJ178" s="22"/>
      <c r="PXK178" s="22"/>
      <c r="PXL178" s="22"/>
      <c r="PXM178" s="22"/>
      <c r="PXN178" s="22"/>
      <c r="PXO178" s="22"/>
      <c r="PXP178" s="22"/>
      <c r="PXQ178" s="22"/>
      <c r="PXR178" s="22"/>
      <c r="PXS178" s="22"/>
      <c r="PXT178" s="22"/>
      <c r="PXU178" s="22"/>
      <c r="PXV178" s="22"/>
      <c r="PXW178" s="22"/>
      <c r="PXX178" s="22"/>
      <c r="PXY178" s="22"/>
      <c r="PXZ178" s="22"/>
      <c r="PYA178" s="22"/>
      <c r="PYB178" s="22"/>
      <c r="PYC178" s="22"/>
      <c r="PYD178" s="22"/>
      <c r="PYE178" s="22"/>
      <c r="PYF178" s="22"/>
      <c r="PYG178" s="22"/>
      <c r="PYH178" s="22"/>
      <c r="PYI178" s="22"/>
      <c r="PYJ178" s="22"/>
      <c r="PYK178" s="22"/>
      <c r="PYL178" s="22"/>
      <c r="PYM178" s="22"/>
      <c r="PYN178" s="22"/>
      <c r="PYO178" s="22"/>
      <c r="PYP178" s="22"/>
      <c r="PYQ178" s="22"/>
      <c r="PYR178" s="22"/>
      <c r="PYS178" s="22"/>
      <c r="PYT178" s="22"/>
      <c r="PYU178" s="22"/>
      <c r="PYV178" s="22"/>
      <c r="PYW178" s="22"/>
      <c r="PYX178" s="22"/>
      <c r="PYY178" s="22"/>
      <c r="PYZ178" s="22"/>
      <c r="PZA178" s="22"/>
      <c r="PZB178" s="22"/>
      <c r="PZC178" s="22"/>
      <c r="PZD178" s="22"/>
      <c r="PZE178" s="22"/>
      <c r="PZF178" s="22"/>
      <c r="PZG178" s="22"/>
      <c r="PZH178" s="22"/>
      <c r="PZI178" s="22"/>
      <c r="PZJ178" s="22"/>
      <c r="PZK178" s="22"/>
      <c r="PZL178" s="22"/>
      <c r="PZM178" s="22"/>
      <c r="PZN178" s="22"/>
      <c r="PZO178" s="22"/>
      <c r="PZP178" s="22"/>
      <c r="PZQ178" s="22"/>
      <c r="PZR178" s="22"/>
      <c r="PZS178" s="22"/>
      <c r="PZT178" s="22"/>
      <c r="PZU178" s="22"/>
      <c r="PZV178" s="22"/>
      <c r="PZW178" s="22"/>
      <c r="PZX178" s="22"/>
      <c r="PZY178" s="22"/>
      <c r="PZZ178" s="22"/>
      <c r="QAA178" s="22"/>
      <c r="QAB178" s="22"/>
      <c r="QAC178" s="22"/>
      <c r="QAD178" s="22"/>
      <c r="QAE178" s="22"/>
      <c r="QAF178" s="22"/>
      <c r="QAG178" s="22"/>
      <c r="QAH178" s="22"/>
      <c r="QAI178" s="22"/>
      <c r="QAJ178" s="22"/>
      <c r="QAK178" s="22"/>
      <c r="QAL178" s="22"/>
      <c r="QAM178" s="22"/>
      <c r="QAN178" s="22"/>
      <c r="QAO178" s="22"/>
      <c r="QAP178" s="22"/>
      <c r="QAQ178" s="22"/>
      <c r="QAR178" s="22"/>
      <c r="QAS178" s="22"/>
      <c r="QAT178" s="22"/>
      <c r="QAU178" s="22"/>
      <c r="QAV178" s="22"/>
      <c r="QAW178" s="22"/>
      <c r="QAX178" s="22"/>
      <c r="QAY178" s="22"/>
      <c r="QAZ178" s="22"/>
      <c r="QBA178" s="22"/>
      <c r="QBB178" s="22"/>
      <c r="QBC178" s="22"/>
      <c r="QBD178" s="22"/>
      <c r="QBE178" s="22"/>
      <c r="QBF178" s="22"/>
      <c r="QBG178" s="22"/>
      <c r="QBH178" s="22"/>
      <c r="QBI178" s="22"/>
      <c r="QBJ178" s="22"/>
      <c r="QBK178" s="22"/>
      <c r="QBL178" s="22"/>
      <c r="QBM178" s="22"/>
      <c r="QBN178" s="22"/>
      <c r="QBO178" s="22"/>
      <c r="QBP178" s="22"/>
      <c r="QBQ178" s="22"/>
      <c r="QBR178" s="22"/>
      <c r="QBS178" s="22"/>
      <c r="QBT178" s="22"/>
      <c r="QBU178" s="22"/>
      <c r="QBV178" s="22"/>
      <c r="QBW178" s="22"/>
      <c r="QBX178" s="22"/>
      <c r="QBY178" s="22"/>
      <c r="QBZ178" s="22"/>
      <c r="QCA178" s="22"/>
      <c r="QCB178" s="22"/>
      <c r="QCC178" s="22"/>
      <c r="QCD178" s="22"/>
      <c r="QCE178" s="22"/>
      <c r="QCF178" s="22"/>
      <c r="QCG178" s="22"/>
      <c r="QCH178" s="22"/>
      <c r="QCI178" s="22"/>
      <c r="QCJ178" s="22"/>
      <c r="QCK178" s="22"/>
      <c r="QCL178" s="22"/>
      <c r="QCM178" s="22"/>
      <c r="QCN178" s="22"/>
      <c r="QCO178" s="22"/>
      <c r="QCP178" s="22"/>
      <c r="QCQ178" s="22"/>
      <c r="QCR178" s="22"/>
      <c r="QCS178" s="22"/>
      <c r="QCT178" s="22"/>
      <c r="QCU178" s="22"/>
      <c r="QCV178" s="22"/>
      <c r="QCW178" s="22"/>
      <c r="QCX178" s="22"/>
      <c r="QCY178" s="22"/>
      <c r="QCZ178" s="22"/>
      <c r="QDA178" s="22"/>
      <c r="QDB178" s="22"/>
      <c r="QDC178" s="22"/>
      <c r="QDD178" s="22"/>
      <c r="QDE178" s="22"/>
      <c r="QDF178" s="22"/>
      <c r="QDG178" s="22"/>
      <c r="QDH178" s="22"/>
      <c r="QDI178" s="22"/>
      <c r="QDJ178" s="22"/>
      <c r="QDK178" s="22"/>
      <c r="QDL178" s="22"/>
      <c r="QDM178" s="22"/>
      <c r="QDN178" s="22"/>
      <c r="QDO178" s="22"/>
      <c r="QDP178" s="22"/>
      <c r="QDQ178" s="22"/>
      <c r="QDR178" s="22"/>
      <c r="QDS178" s="22"/>
      <c r="QDT178" s="22"/>
      <c r="QDU178" s="22"/>
      <c r="QDV178" s="22"/>
      <c r="QDW178" s="22"/>
      <c r="QDX178" s="22"/>
      <c r="QDY178" s="22"/>
      <c r="QDZ178" s="22"/>
      <c r="QEA178" s="22"/>
      <c r="QEB178" s="22"/>
      <c r="QEC178" s="22"/>
      <c r="QED178" s="22"/>
      <c r="QEE178" s="22"/>
      <c r="QEF178" s="22"/>
      <c r="QEG178" s="22"/>
      <c r="QEH178" s="22"/>
      <c r="QEI178" s="22"/>
      <c r="QEJ178" s="22"/>
      <c r="QEK178" s="22"/>
      <c r="QEL178" s="22"/>
      <c r="QEM178" s="22"/>
      <c r="QEN178" s="22"/>
      <c r="QEO178" s="22"/>
      <c r="QEP178" s="22"/>
      <c r="QEQ178" s="22"/>
      <c r="QER178" s="22"/>
      <c r="QES178" s="22"/>
      <c r="QET178" s="22"/>
      <c r="QEU178" s="22"/>
      <c r="QEV178" s="22"/>
      <c r="QEW178" s="22"/>
      <c r="QEX178" s="22"/>
      <c r="QEY178" s="22"/>
      <c r="QEZ178" s="22"/>
      <c r="QFA178" s="22"/>
      <c r="QFB178" s="22"/>
      <c r="QFC178" s="22"/>
      <c r="QFD178" s="22"/>
      <c r="QFE178" s="22"/>
      <c r="QFF178" s="22"/>
      <c r="QFG178" s="22"/>
      <c r="QFH178" s="22"/>
      <c r="QFI178" s="22"/>
      <c r="QFJ178" s="22"/>
      <c r="QFK178" s="22"/>
      <c r="QFL178" s="22"/>
      <c r="QFM178" s="22"/>
      <c r="QFN178" s="22"/>
      <c r="QFO178" s="22"/>
      <c r="QFP178" s="22"/>
      <c r="QFQ178" s="22"/>
      <c r="QFR178" s="22"/>
      <c r="QFS178" s="22"/>
      <c r="QFT178" s="22"/>
      <c r="QFU178" s="22"/>
      <c r="QFV178" s="22"/>
      <c r="QFW178" s="22"/>
      <c r="QFX178" s="22"/>
      <c r="QFY178" s="22"/>
      <c r="QFZ178" s="22"/>
      <c r="QGA178" s="22"/>
      <c r="QGB178" s="22"/>
      <c r="QGC178" s="22"/>
      <c r="QGD178" s="22"/>
      <c r="QGE178" s="22"/>
      <c r="QGF178" s="22"/>
      <c r="QGG178" s="22"/>
      <c r="QGH178" s="22"/>
      <c r="QGI178" s="22"/>
      <c r="QGJ178" s="22"/>
      <c r="QGK178" s="22"/>
      <c r="QGL178" s="22"/>
      <c r="QGM178" s="22"/>
      <c r="QGN178" s="22"/>
      <c r="QGO178" s="22"/>
      <c r="QGP178" s="22"/>
      <c r="QGQ178" s="22"/>
      <c r="QGR178" s="22"/>
      <c r="QGS178" s="22"/>
      <c r="QGT178" s="22"/>
      <c r="QGU178" s="22"/>
      <c r="QGV178" s="22"/>
      <c r="QGW178" s="22"/>
      <c r="QGX178" s="22"/>
      <c r="QGY178" s="22"/>
      <c r="QGZ178" s="22"/>
      <c r="QHA178" s="22"/>
      <c r="QHB178" s="22"/>
      <c r="QHC178" s="22"/>
      <c r="QHD178" s="22"/>
      <c r="QHE178" s="22"/>
      <c r="QHF178" s="22"/>
      <c r="QHG178" s="22"/>
      <c r="QHH178" s="22"/>
      <c r="QHI178" s="22"/>
      <c r="QHJ178" s="22"/>
      <c r="QHK178" s="22"/>
      <c r="QHL178" s="22"/>
      <c r="QHM178" s="22"/>
      <c r="QHN178" s="22"/>
      <c r="QHO178" s="22"/>
      <c r="QHP178" s="22"/>
      <c r="QHQ178" s="22"/>
      <c r="QHR178" s="22"/>
      <c r="QHS178" s="22"/>
      <c r="QHT178" s="22"/>
      <c r="QHU178" s="22"/>
      <c r="QHV178" s="22"/>
      <c r="QHW178" s="22"/>
      <c r="QHX178" s="22"/>
      <c r="QHY178" s="22"/>
      <c r="QHZ178" s="22"/>
      <c r="QIA178" s="22"/>
      <c r="QIB178" s="22"/>
      <c r="QIC178" s="22"/>
      <c r="QID178" s="22"/>
      <c r="QIE178" s="22"/>
      <c r="QIF178" s="22"/>
      <c r="QIG178" s="22"/>
      <c r="QIH178" s="22"/>
      <c r="QII178" s="22"/>
      <c r="QIJ178" s="22"/>
      <c r="QIK178" s="22"/>
      <c r="QIL178" s="22"/>
      <c r="QIM178" s="22"/>
      <c r="QIN178" s="22"/>
      <c r="QIO178" s="22"/>
      <c r="QIP178" s="22"/>
      <c r="QIQ178" s="22"/>
      <c r="QIR178" s="22"/>
      <c r="QIS178" s="22"/>
      <c r="QIT178" s="22"/>
      <c r="QIU178" s="22"/>
      <c r="QIV178" s="22"/>
      <c r="QIW178" s="22"/>
      <c r="QIX178" s="22"/>
      <c r="QIY178" s="22"/>
      <c r="QIZ178" s="22"/>
      <c r="QJA178" s="22"/>
      <c r="QJB178" s="22"/>
      <c r="QJC178" s="22"/>
      <c r="QJD178" s="22"/>
      <c r="QJE178" s="22"/>
      <c r="QJF178" s="22"/>
      <c r="QJG178" s="22"/>
      <c r="QJH178" s="22"/>
      <c r="QJI178" s="22"/>
      <c r="QJJ178" s="22"/>
      <c r="QJK178" s="22"/>
      <c r="QJL178" s="22"/>
      <c r="QJM178" s="22"/>
      <c r="QJN178" s="22"/>
      <c r="QJO178" s="22"/>
      <c r="QJP178" s="22"/>
      <c r="QJQ178" s="22"/>
      <c r="QJR178" s="22"/>
      <c r="QJS178" s="22"/>
      <c r="QJT178" s="22"/>
      <c r="QJU178" s="22"/>
      <c r="QJV178" s="22"/>
      <c r="QJW178" s="22"/>
      <c r="QJX178" s="22"/>
      <c r="QJY178" s="22"/>
      <c r="QJZ178" s="22"/>
      <c r="QKA178" s="22"/>
      <c r="QKB178" s="22"/>
      <c r="QKC178" s="22"/>
      <c r="QKD178" s="22"/>
      <c r="QKE178" s="22"/>
      <c r="QKF178" s="22"/>
      <c r="QKG178" s="22"/>
      <c r="QKH178" s="22"/>
      <c r="QKI178" s="22"/>
      <c r="QKJ178" s="22"/>
      <c r="QKK178" s="22"/>
      <c r="QKL178" s="22"/>
      <c r="QKM178" s="22"/>
      <c r="QKN178" s="22"/>
      <c r="QKO178" s="22"/>
      <c r="QKP178" s="22"/>
      <c r="QKQ178" s="22"/>
      <c r="QKR178" s="22"/>
      <c r="QKS178" s="22"/>
      <c r="QKT178" s="22"/>
      <c r="QKU178" s="22"/>
      <c r="QKV178" s="22"/>
      <c r="QKW178" s="22"/>
      <c r="QKX178" s="22"/>
      <c r="QKY178" s="22"/>
      <c r="QKZ178" s="22"/>
      <c r="QLA178" s="22"/>
      <c r="QLB178" s="22"/>
      <c r="QLC178" s="22"/>
      <c r="QLD178" s="22"/>
      <c r="QLE178" s="22"/>
      <c r="QLF178" s="22"/>
      <c r="QLG178" s="22"/>
      <c r="QLH178" s="22"/>
      <c r="QLI178" s="22"/>
      <c r="QLJ178" s="22"/>
      <c r="QLK178" s="22"/>
      <c r="QLL178" s="22"/>
      <c r="QLM178" s="22"/>
      <c r="QLN178" s="22"/>
      <c r="QLO178" s="22"/>
      <c r="QLP178" s="22"/>
      <c r="QLQ178" s="22"/>
      <c r="QLR178" s="22"/>
      <c r="QLS178" s="22"/>
      <c r="QLT178" s="22"/>
      <c r="QLU178" s="22"/>
      <c r="QLV178" s="22"/>
      <c r="QLW178" s="22"/>
      <c r="QLX178" s="22"/>
      <c r="QLY178" s="22"/>
      <c r="QLZ178" s="22"/>
      <c r="QMA178" s="22"/>
      <c r="QMB178" s="22"/>
      <c r="QMC178" s="22"/>
      <c r="QMD178" s="22"/>
      <c r="QME178" s="22"/>
      <c r="QMF178" s="22"/>
      <c r="QMG178" s="22"/>
      <c r="QMH178" s="22"/>
      <c r="QMI178" s="22"/>
      <c r="QMJ178" s="22"/>
      <c r="QMK178" s="22"/>
      <c r="QML178" s="22"/>
      <c r="QMM178" s="22"/>
      <c r="QMN178" s="22"/>
      <c r="QMO178" s="22"/>
      <c r="QMP178" s="22"/>
      <c r="QMQ178" s="22"/>
      <c r="QMR178" s="22"/>
      <c r="QMS178" s="22"/>
      <c r="QMT178" s="22"/>
      <c r="QMU178" s="22"/>
      <c r="QMV178" s="22"/>
      <c r="QMW178" s="22"/>
      <c r="QMX178" s="22"/>
      <c r="QMY178" s="22"/>
      <c r="QMZ178" s="22"/>
      <c r="QNA178" s="22"/>
      <c r="QNB178" s="22"/>
      <c r="QNC178" s="22"/>
      <c r="QND178" s="22"/>
      <c r="QNE178" s="22"/>
      <c r="QNF178" s="22"/>
      <c r="QNG178" s="22"/>
      <c r="QNH178" s="22"/>
      <c r="QNI178" s="22"/>
      <c r="QNJ178" s="22"/>
      <c r="QNK178" s="22"/>
      <c r="QNL178" s="22"/>
      <c r="QNM178" s="22"/>
      <c r="QNN178" s="22"/>
      <c r="QNO178" s="22"/>
      <c r="QNP178" s="22"/>
      <c r="QNQ178" s="22"/>
      <c r="QNR178" s="22"/>
      <c r="QNS178" s="22"/>
      <c r="QNT178" s="22"/>
      <c r="QNU178" s="22"/>
      <c r="QNV178" s="22"/>
      <c r="QNW178" s="22"/>
      <c r="QNX178" s="22"/>
      <c r="QNY178" s="22"/>
      <c r="QNZ178" s="22"/>
      <c r="QOA178" s="22"/>
      <c r="QOB178" s="22"/>
      <c r="QOC178" s="22"/>
      <c r="QOD178" s="22"/>
      <c r="QOE178" s="22"/>
      <c r="QOF178" s="22"/>
      <c r="QOG178" s="22"/>
      <c r="QOH178" s="22"/>
      <c r="QOI178" s="22"/>
      <c r="QOJ178" s="22"/>
      <c r="QOK178" s="22"/>
      <c r="QOL178" s="22"/>
      <c r="QOM178" s="22"/>
      <c r="QON178" s="22"/>
      <c r="QOO178" s="22"/>
      <c r="QOP178" s="22"/>
      <c r="QOQ178" s="22"/>
      <c r="QOR178" s="22"/>
      <c r="QOS178" s="22"/>
      <c r="QOT178" s="22"/>
      <c r="QOU178" s="22"/>
      <c r="QOV178" s="22"/>
      <c r="QOW178" s="22"/>
      <c r="QOX178" s="22"/>
      <c r="QOY178" s="22"/>
      <c r="QOZ178" s="22"/>
      <c r="QPA178" s="22"/>
      <c r="QPB178" s="22"/>
      <c r="QPC178" s="22"/>
      <c r="QPD178" s="22"/>
      <c r="QPE178" s="22"/>
      <c r="QPF178" s="22"/>
      <c r="QPG178" s="22"/>
      <c r="QPH178" s="22"/>
      <c r="QPI178" s="22"/>
      <c r="QPJ178" s="22"/>
      <c r="QPK178" s="22"/>
      <c r="QPL178" s="22"/>
      <c r="QPM178" s="22"/>
      <c r="QPN178" s="22"/>
      <c r="QPO178" s="22"/>
      <c r="QPP178" s="22"/>
      <c r="QPQ178" s="22"/>
      <c r="QPR178" s="22"/>
      <c r="QPS178" s="22"/>
      <c r="QPT178" s="22"/>
      <c r="QPU178" s="22"/>
      <c r="QPV178" s="22"/>
      <c r="QPW178" s="22"/>
      <c r="QPX178" s="22"/>
      <c r="QPY178" s="22"/>
      <c r="QPZ178" s="22"/>
      <c r="QQA178" s="22"/>
      <c r="QQB178" s="22"/>
      <c r="QQC178" s="22"/>
      <c r="QQD178" s="22"/>
      <c r="QQE178" s="22"/>
      <c r="QQF178" s="22"/>
      <c r="QQG178" s="22"/>
      <c r="QQH178" s="22"/>
      <c r="QQI178" s="22"/>
      <c r="QQJ178" s="22"/>
      <c r="QQK178" s="22"/>
      <c r="QQL178" s="22"/>
      <c r="QQM178" s="22"/>
      <c r="QQN178" s="22"/>
      <c r="QQO178" s="22"/>
      <c r="QQP178" s="22"/>
      <c r="QQQ178" s="22"/>
      <c r="QQR178" s="22"/>
      <c r="QQS178" s="22"/>
      <c r="QQT178" s="22"/>
      <c r="QQU178" s="22"/>
      <c r="QQV178" s="22"/>
      <c r="QQW178" s="22"/>
      <c r="QQX178" s="22"/>
      <c r="QQY178" s="22"/>
      <c r="QQZ178" s="22"/>
      <c r="QRA178" s="22"/>
      <c r="QRB178" s="22"/>
      <c r="QRC178" s="22"/>
      <c r="QRD178" s="22"/>
      <c r="QRE178" s="22"/>
      <c r="QRF178" s="22"/>
      <c r="QRG178" s="22"/>
      <c r="QRH178" s="22"/>
      <c r="QRI178" s="22"/>
      <c r="QRJ178" s="22"/>
      <c r="QRK178" s="22"/>
      <c r="QRL178" s="22"/>
      <c r="QRM178" s="22"/>
      <c r="QRN178" s="22"/>
      <c r="QRO178" s="22"/>
      <c r="QRP178" s="22"/>
      <c r="QRQ178" s="22"/>
      <c r="QRR178" s="22"/>
      <c r="QRS178" s="22"/>
      <c r="QRT178" s="22"/>
      <c r="QRU178" s="22"/>
      <c r="QRV178" s="22"/>
      <c r="QRW178" s="22"/>
      <c r="QRX178" s="22"/>
      <c r="QRY178" s="22"/>
      <c r="QRZ178" s="22"/>
      <c r="QSA178" s="22"/>
      <c r="QSB178" s="22"/>
      <c r="QSC178" s="22"/>
      <c r="QSD178" s="22"/>
      <c r="QSE178" s="22"/>
      <c r="QSF178" s="22"/>
      <c r="QSG178" s="22"/>
      <c r="QSH178" s="22"/>
      <c r="QSI178" s="22"/>
      <c r="QSJ178" s="22"/>
      <c r="QSK178" s="22"/>
      <c r="QSL178" s="22"/>
      <c r="QSM178" s="22"/>
      <c r="QSN178" s="22"/>
      <c r="QSO178" s="22"/>
      <c r="QSP178" s="22"/>
      <c r="QSQ178" s="22"/>
      <c r="QSR178" s="22"/>
      <c r="QSS178" s="22"/>
      <c r="QST178" s="22"/>
      <c r="QSU178" s="22"/>
      <c r="QSV178" s="22"/>
      <c r="QSW178" s="22"/>
      <c r="QSX178" s="22"/>
      <c r="QSY178" s="22"/>
      <c r="QSZ178" s="22"/>
      <c r="QTA178" s="22"/>
      <c r="QTB178" s="22"/>
      <c r="QTC178" s="22"/>
      <c r="QTD178" s="22"/>
      <c r="QTE178" s="22"/>
      <c r="QTF178" s="22"/>
      <c r="QTG178" s="22"/>
      <c r="QTH178" s="22"/>
      <c r="QTI178" s="22"/>
      <c r="QTJ178" s="22"/>
      <c r="QTK178" s="22"/>
      <c r="QTL178" s="22"/>
      <c r="QTM178" s="22"/>
      <c r="QTN178" s="22"/>
      <c r="QTO178" s="22"/>
      <c r="QTP178" s="22"/>
      <c r="QTQ178" s="22"/>
      <c r="QTR178" s="22"/>
      <c r="QTS178" s="22"/>
      <c r="QTT178" s="22"/>
      <c r="QTU178" s="22"/>
      <c r="QTV178" s="22"/>
      <c r="QTW178" s="22"/>
      <c r="QTX178" s="22"/>
      <c r="QTY178" s="22"/>
      <c r="QTZ178" s="22"/>
      <c r="QUA178" s="22"/>
      <c r="QUB178" s="22"/>
      <c r="QUC178" s="22"/>
      <c r="QUD178" s="22"/>
      <c r="QUE178" s="22"/>
      <c r="QUF178" s="22"/>
      <c r="QUG178" s="22"/>
      <c r="QUH178" s="22"/>
      <c r="QUI178" s="22"/>
      <c r="QUJ178" s="22"/>
      <c r="QUK178" s="22"/>
      <c r="QUL178" s="22"/>
      <c r="QUM178" s="22"/>
      <c r="QUN178" s="22"/>
      <c r="QUO178" s="22"/>
      <c r="QUP178" s="22"/>
      <c r="QUQ178" s="22"/>
      <c r="QUR178" s="22"/>
      <c r="QUS178" s="22"/>
      <c r="QUT178" s="22"/>
      <c r="QUU178" s="22"/>
      <c r="QUV178" s="22"/>
      <c r="QUW178" s="22"/>
      <c r="QUX178" s="22"/>
      <c r="QUY178" s="22"/>
      <c r="QUZ178" s="22"/>
      <c r="QVA178" s="22"/>
      <c r="QVB178" s="22"/>
      <c r="QVC178" s="22"/>
      <c r="QVD178" s="22"/>
      <c r="QVE178" s="22"/>
      <c r="QVF178" s="22"/>
      <c r="QVG178" s="22"/>
      <c r="QVH178" s="22"/>
      <c r="QVI178" s="22"/>
      <c r="QVJ178" s="22"/>
      <c r="QVK178" s="22"/>
      <c r="QVL178" s="22"/>
      <c r="QVM178" s="22"/>
      <c r="QVN178" s="22"/>
      <c r="QVO178" s="22"/>
      <c r="QVP178" s="22"/>
      <c r="QVQ178" s="22"/>
      <c r="QVR178" s="22"/>
      <c r="QVS178" s="22"/>
      <c r="QVT178" s="22"/>
      <c r="QVU178" s="22"/>
      <c r="QVV178" s="22"/>
      <c r="QVW178" s="22"/>
      <c r="QVX178" s="22"/>
      <c r="QVY178" s="22"/>
      <c r="QVZ178" s="22"/>
      <c r="QWA178" s="22"/>
      <c r="QWB178" s="22"/>
      <c r="QWC178" s="22"/>
      <c r="QWD178" s="22"/>
      <c r="QWE178" s="22"/>
      <c r="QWF178" s="22"/>
      <c r="QWG178" s="22"/>
      <c r="QWH178" s="22"/>
      <c r="QWI178" s="22"/>
      <c r="QWJ178" s="22"/>
      <c r="QWK178" s="22"/>
      <c r="QWL178" s="22"/>
      <c r="QWM178" s="22"/>
      <c r="QWN178" s="22"/>
      <c r="QWO178" s="22"/>
      <c r="QWP178" s="22"/>
      <c r="QWQ178" s="22"/>
      <c r="QWR178" s="22"/>
      <c r="QWS178" s="22"/>
      <c r="QWT178" s="22"/>
      <c r="QWU178" s="22"/>
      <c r="QWV178" s="22"/>
      <c r="QWW178" s="22"/>
      <c r="QWX178" s="22"/>
      <c r="QWY178" s="22"/>
      <c r="QWZ178" s="22"/>
      <c r="QXA178" s="22"/>
      <c r="QXB178" s="22"/>
      <c r="QXC178" s="22"/>
      <c r="QXD178" s="22"/>
      <c r="QXE178" s="22"/>
      <c r="QXF178" s="22"/>
      <c r="QXG178" s="22"/>
      <c r="QXH178" s="22"/>
      <c r="QXI178" s="22"/>
      <c r="QXJ178" s="22"/>
      <c r="QXK178" s="22"/>
      <c r="QXL178" s="22"/>
      <c r="QXM178" s="22"/>
      <c r="QXN178" s="22"/>
      <c r="QXO178" s="22"/>
      <c r="QXP178" s="22"/>
      <c r="QXQ178" s="22"/>
      <c r="QXR178" s="22"/>
      <c r="QXS178" s="22"/>
      <c r="QXT178" s="22"/>
      <c r="QXU178" s="22"/>
      <c r="QXV178" s="22"/>
      <c r="QXW178" s="22"/>
      <c r="QXX178" s="22"/>
      <c r="QXY178" s="22"/>
      <c r="QXZ178" s="22"/>
      <c r="QYA178" s="22"/>
      <c r="QYB178" s="22"/>
      <c r="QYC178" s="22"/>
      <c r="QYD178" s="22"/>
      <c r="QYE178" s="22"/>
      <c r="QYF178" s="22"/>
      <c r="QYG178" s="22"/>
      <c r="QYH178" s="22"/>
      <c r="QYI178" s="22"/>
      <c r="QYJ178" s="22"/>
      <c r="QYK178" s="22"/>
      <c r="QYL178" s="22"/>
      <c r="QYM178" s="22"/>
      <c r="QYN178" s="22"/>
      <c r="QYO178" s="22"/>
      <c r="QYP178" s="22"/>
      <c r="QYQ178" s="22"/>
      <c r="QYR178" s="22"/>
      <c r="QYS178" s="22"/>
      <c r="QYT178" s="22"/>
      <c r="QYU178" s="22"/>
      <c r="QYV178" s="22"/>
      <c r="QYW178" s="22"/>
      <c r="QYX178" s="22"/>
      <c r="QYY178" s="22"/>
      <c r="QYZ178" s="22"/>
      <c r="QZA178" s="22"/>
      <c r="QZB178" s="22"/>
      <c r="QZC178" s="22"/>
      <c r="QZD178" s="22"/>
      <c r="QZE178" s="22"/>
      <c r="QZF178" s="22"/>
      <c r="QZG178" s="22"/>
      <c r="QZH178" s="22"/>
      <c r="QZI178" s="22"/>
      <c r="QZJ178" s="22"/>
      <c r="QZK178" s="22"/>
      <c r="QZL178" s="22"/>
      <c r="QZM178" s="22"/>
      <c r="QZN178" s="22"/>
      <c r="QZO178" s="22"/>
      <c r="QZP178" s="22"/>
      <c r="QZQ178" s="22"/>
      <c r="QZR178" s="22"/>
      <c r="QZS178" s="22"/>
      <c r="QZT178" s="22"/>
      <c r="QZU178" s="22"/>
      <c r="QZV178" s="22"/>
      <c r="QZW178" s="22"/>
      <c r="QZX178" s="22"/>
      <c r="QZY178" s="22"/>
      <c r="QZZ178" s="22"/>
      <c r="RAA178" s="22"/>
      <c r="RAB178" s="22"/>
      <c r="RAC178" s="22"/>
      <c r="RAD178" s="22"/>
      <c r="RAE178" s="22"/>
      <c r="RAF178" s="22"/>
      <c r="RAG178" s="22"/>
      <c r="RAH178" s="22"/>
      <c r="RAI178" s="22"/>
      <c r="RAJ178" s="22"/>
      <c r="RAK178" s="22"/>
      <c r="RAL178" s="22"/>
      <c r="RAM178" s="22"/>
      <c r="RAN178" s="22"/>
      <c r="RAO178" s="22"/>
      <c r="RAP178" s="22"/>
      <c r="RAQ178" s="22"/>
      <c r="RAR178" s="22"/>
      <c r="RAS178" s="22"/>
      <c r="RAT178" s="22"/>
      <c r="RAU178" s="22"/>
      <c r="RAV178" s="22"/>
      <c r="RAW178" s="22"/>
      <c r="RAX178" s="22"/>
      <c r="RAY178" s="22"/>
      <c r="RAZ178" s="22"/>
      <c r="RBA178" s="22"/>
      <c r="RBB178" s="22"/>
      <c r="RBC178" s="22"/>
      <c r="RBD178" s="22"/>
      <c r="RBE178" s="22"/>
      <c r="RBF178" s="22"/>
      <c r="RBG178" s="22"/>
      <c r="RBH178" s="22"/>
      <c r="RBI178" s="22"/>
      <c r="RBJ178" s="22"/>
      <c r="RBK178" s="22"/>
      <c r="RBL178" s="22"/>
      <c r="RBM178" s="22"/>
      <c r="RBN178" s="22"/>
      <c r="RBO178" s="22"/>
      <c r="RBP178" s="22"/>
      <c r="RBQ178" s="22"/>
      <c r="RBR178" s="22"/>
      <c r="RBS178" s="22"/>
      <c r="RBT178" s="22"/>
      <c r="RBU178" s="22"/>
      <c r="RBV178" s="22"/>
      <c r="RBW178" s="22"/>
      <c r="RBX178" s="22"/>
      <c r="RBY178" s="22"/>
      <c r="RBZ178" s="22"/>
      <c r="RCA178" s="22"/>
      <c r="RCB178" s="22"/>
      <c r="RCC178" s="22"/>
      <c r="RCD178" s="22"/>
      <c r="RCE178" s="22"/>
      <c r="RCF178" s="22"/>
      <c r="RCG178" s="22"/>
      <c r="RCH178" s="22"/>
      <c r="RCI178" s="22"/>
      <c r="RCJ178" s="22"/>
      <c r="RCK178" s="22"/>
      <c r="RCL178" s="22"/>
      <c r="RCM178" s="22"/>
      <c r="RCN178" s="22"/>
      <c r="RCO178" s="22"/>
      <c r="RCP178" s="22"/>
      <c r="RCQ178" s="22"/>
      <c r="RCR178" s="22"/>
      <c r="RCS178" s="22"/>
      <c r="RCT178" s="22"/>
      <c r="RCU178" s="22"/>
      <c r="RCV178" s="22"/>
      <c r="RCW178" s="22"/>
      <c r="RCX178" s="22"/>
      <c r="RCY178" s="22"/>
      <c r="RCZ178" s="22"/>
      <c r="RDA178" s="22"/>
      <c r="RDB178" s="22"/>
      <c r="RDC178" s="22"/>
      <c r="RDD178" s="22"/>
      <c r="RDE178" s="22"/>
      <c r="RDF178" s="22"/>
      <c r="RDG178" s="22"/>
      <c r="RDH178" s="22"/>
      <c r="RDI178" s="22"/>
      <c r="RDJ178" s="22"/>
      <c r="RDK178" s="22"/>
      <c r="RDL178" s="22"/>
      <c r="RDM178" s="22"/>
      <c r="RDN178" s="22"/>
      <c r="RDO178" s="22"/>
      <c r="RDP178" s="22"/>
      <c r="RDQ178" s="22"/>
      <c r="RDR178" s="22"/>
      <c r="RDS178" s="22"/>
      <c r="RDT178" s="22"/>
      <c r="RDU178" s="22"/>
      <c r="RDV178" s="22"/>
      <c r="RDW178" s="22"/>
      <c r="RDX178" s="22"/>
      <c r="RDY178" s="22"/>
      <c r="RDZ178" s="22"/>
      <c r="REA178" s="22"/>
      <c r="REB178" s="22"/>
      <c r="REC178" s="22"/>
      <c r="RED178" s="22"/>
      <c r="REE178" s="22"/>
      <c r="REF178" s="22"/>
      <c r="REG178" s="22"/>
      <c r="REH178" s="22"/>
      <c r="REI178" s="22"/>
      <c r="REJ178" s="22"/>
      <c r="REK178" s="22"/>
      <c r="REL178" s="22"/>
      <c r="REM178" s="22"/>
      <c r="REN178" s="22"/>
      <c r="REO178" s="22"/>
      <c r="REP178" s="22"/>
      <c r="REQ178" s="22"/>
      <c r="RER178" s="22"/>
      <c r="RES178" s="22"/>
      <c r="RET178" s="22"/>
      <c r="REU178" s="22"/>
      <c r="REV178" s="22"/>
      <c r="REW178" s="22"/>
      <c r="REX178" s="22"/>
      <c r="REY178" s="22"/>
      <c r="REZ178" s="22"/>
      <c r="RFA178" s="22"/>
      <c r="RFB178" s="22"/>
      <c r="RFC178" s="22"/>
      <c r="RFD178" s="22"/>
      <c r="RFE178" s="22"/>
      <c r="RFF178" s="22"/>
      <c r="RFG178" s="22"/>
      <c r="RFH178" s="22"/>
      <c r="RFI178" s="22"/>
      <c r="RFJ178" s="22"/>
      <c r="RFK178" s="22"/>
      <c r="RFL178" s="22"/>
      <c r="RFM178" s="22"/>
      <c r="RFN178" s="22"/>
      <c r="RFO178" s="22"/>
      <c r="RFP178" s="22"/>
      <c r="RFQ178" s="22"/>
      <c r="RFR178" s="22"/>
      <c r="RFS178" s="22"/>
      <c r="RFT178" s="22"/>
      <c r="RFU178" s="22"/>
      <c r="RFV178" s="22"/>
      <c r="RFW178" s="22"/>
      <c r="RFX178" s="22"/>
      <c r="RFY178" s="22"/>
      <c r="RFZ178" s="22"/>
      <c r="RGA178" s="22"/>
      <c r="RGB178" s="22"/>
      <c r="RGC178" s="22"/>
      <c r="RGD178" s="22"/>
      <c r="RGE178" s="22"/>
      <c r="RGF178" s="22"/>
      <c r="RGG178" s="22"/>
      <c r="RGH178" s="22"/>
      <c r="RGI178" s="22"/>
      <c r="RGJ178" s="22"/>
      <c r="RGK178" s="22"/>
      <c r="RGL178" s="22"/>
      <c r="RGM178" s="22"/>
      <c r="RGN178" s="22"/>
      <c r="RGO178" s="22"/>
      <c r="RGP178" s="22"/>
      <c r="RGQ178" s="22"/>
      <c r="RGR178" s="22"/>
      <c r="RGS178" s="22"/>
      <c r="RGT178" s="22"/>
      <c r="RGU178" s="22"/>
      <c r="RGV178" s="22"/>
      <c r="RGW178" s="22"/>
      <c r="RGX178" s="22"/>
      <c r="RGY178" s="22"/>
      <c r="RGZ178" s="22"/>
      <c r="RHA178" s="22"/>
      <c r="RHB178" s="22"/>
      <c r="RHC178" s="22"/>
      <c r="RHD178" s="22"/>
      <c r="RHE178" s="22"/>
      <c r="RHF178" s="22"/>
      <c r="RHG178" s="22"/>
      <c r="RHH178" s="22"/>
      <c r="RHI178" s="22"/>
      <c r="RHJ178" s="22"/>
      <c r="RHK178" s="22"/>
      <c r="RHL178" s="22"/>
      <c r="RHM178" s="22"/>
      <c r="RHN178" s="22"/>
      <c r="RHO178" s="22"/>
      <c r="RHP178" s="22"/>
      <c r="RHQ178" s="22"/>
      <c r="RHR178" s="22"/>
      <c r="RHS178" s="22"/>
      <c r="RHT178" s="22"/>
      <c r="RHU178" s="22"/>
      <c r="RHV178" s="22"/>
      <c r="RHW178" s="22"/>
      <c r="RHX178" s="22"/>
      <c r="RHY178" s="22"/>
      <c r="RHZ178" s="22"/>
      <c r="RIA178" s="22"/>
      <c r="RIB178" s="22"/>
      <c r="RIC178" s="22"/>
      <c r="RID178" s="22"/>
      <c r="RIE178" s="22"/>
      <c r="RIF178" s="22"/>
      <c r="RIG178" s="22"/>
      <c r="RIH178" s="22"/>
      <c r="RII178" s="22"/>
      <c r="RIJ178" s="22"/>
      <c r="RIK178" s="22"/>
      <c r="RIL178" s="22"/>
      <c r="RIM178" s="22"/>
      <c r="RIN178" s="22"/>
      <c r="RIO178" s="22"/>
      <c r="RIP178" s="22"/>
      <c r="RIQ178" s="22"/>
      <c r="RIR178" s="22"/>
      <c r="RIS178" s="22"/>
      <c r="RIT178" s="22"/>
      <c r="RIU178" s="22"/>
      <c r="RIV178" s="22"/>
      <c r="RIW178" s="22"/>
      <c r="RIX178" s="22"/>
      <c r="RIY178" s="22"/>
      <c r="RIZ178" s="22"/>
      <c r="RJA178" s="22"/>
      <c r="RJB178" s="22"/>
      <c r="RJC178" s="22"/>
      <c r="RJD178" s="22"/>
      <c r="RJE178" s="22"/>
      <c r="RJF178" s="22"/>
      <c r="RJG178" s="22"/>
      <c r="RJH178" s="22"/>
      <c r="RJI178" s="22"/>
      <c r="RJJ178" s="22"/>
      <c r="RJK178" s="22"/>
      <c r="RJL178" s="22"/>
      <c r="RJM178" s="22"/>
      <c r="RJN178" s="22"/>
      <c r="RJO178" s="22"/>
      <c r="RJP178" s="22"/>
      <c r="RJQ178" s="22"/>
      <c r="RJR178" s="22"/>
      <c r="RJS178" s="22"/>
      <c r="RJT178" s="22"/>
      <c r="RJU178" s="22"/>
      <c r="RJV178" s="22"/>
      <c r="RJW178" s="22"/>
      <c r="RJX178" s="22"/>
      <c r="RJY178" s="22"/>
      <c r="RJZ178" s="22"/>
      <c r="RKA178" s="22"/>
      <c r="RKB178" s="22"/>
      <c r="RKC178" s="22"/>
      <c r="RKD178" s="22"/>
      <c r="RKE178" s="22"/>
      <c r="RKF178" s="22"/>
      <c r="RKG178" s="22"/>
      <c r="RKH178" s="22"/>
      <c r="RKI178" s="22"/>
      <c r="RKJ178" s="22"/>
      <c r="RKK178" s="22"/>
      <c r="RKL178" s="22"/>
      <c r="RKM178" s="22"/>
      <c r="RKN178" s="22"/>
      <c r="RKO178" s="22"/>
      <c r="RKP178" s="22"/>
      <c r="RKQ178" s="22"/>
      <c r="RKR178" s="22"/>
      <c r="RKS178" s="22"/>
      <c r="RKT178" s="22"/>
      <c r="RKU178" s="22"/>
      <c r="RKV178" s="22"/>
      <c r="RKW178" s="22"/>
      <c r="RKX178" s="22"/>
      <c r="RKY178" s="22"/>
      <c r="RKZ178" s="22"/>
      <c r="RLA178" s="22"/>
      <c r="RLB178" s="22"/>
      <c r="RLC178" s="22"/>
      <c r="RLD178" s="22"/>
      <c r="RLE178" s="22"/>
      <c r="RLF178" s="22"/>
      <c r="RLG178" s="22"/>
      <c r="RLH178" s="22"/>
      <c r="RLI178" s="22"/>
      <c r="RLJ178" s="22"/>
      <c r="RLK178" s="22"/>
      <c r="RLL178" s="22"/>
      <c r="RLM178" s="22"/>
      <c r="RLN178" s="22"/>
      <c r="RLO178" s="22"/>
      <c r="RLP178" s="22"/>
      <c r="RLQ178" s="22"/>
      <c r="RLR178" s="22"/>
      <c r="RLS178" s="22"/>
      <c r="RLT178" s="22"/>
      <c r="RLU178" s="22"/>
      <c r="RLV178" s="22"/>
      <c r="RLW178" s="22"/>
      <c r="RLX178" s="22"/>
      <c r="RLY178" s="22"/>
      <c r="RLZ178" s="22"/>
      <c r="RMA178" s="22"/>
      <c r="RMB178" s="22"/>
      <c r="RMC178" s="22"/>
      <c r="RMD178" s="22"/>
      <c r="RME178" s="22"/>
      <c r="RMF178" s="22"/>
      <c r="RMG178" s="22"/>
      <c r="RMH178" s="22"/>
      <c r="RMI178" s="22"/>
      <c r="RMJ178" s="22"/>
      <c r="RMK178" s="22"/>
      <c r="RML178" s="22"/>
      <c r="RMM178" s="22"/>
      <c r="RMN178" s="22"/>
      <c r="RMO178" s="22"/>
      <c r="RMP178" s="22"/>
      <c r="RMQ178" s="22"/>
      <c r="RMR178" s="22"/>
      <c r="RMS178" s="22"/>
      <c r="RMT178" s="22"/>
      <c r="RMU178" s="22"/>
      <c r="RMV178" s="22"/>
      <c r="RMW178" s="22"/>
      <c r="RMX178" s="22"/>
      <c r="RMY178" s="22"/>
      <c r="RMZ178" s="22"/>
      <c r="RNA178" s="22"/>
      <c r="RNB178" s="22"/>
      <c r="RNC178" s="22"/>
      <c r="RND178" s="22"/>
      <c r="RNE178" s="22"/>
      <c r="RNF178" s="22"/>
      <c r="RNG178" s="22"/>
      <c r="RNH178" s="22"/>
      <c r="RNI178" s="22"/>
      <c r="RNJ178" s="22"/>
      <c r="RNK178" s="22"/>
      <c r="RNL178" s="22"/>
      <c r="RNM178" s="22"/>
      <c r="RNN178" s="22"/>
      <c r="RNO178" s="22"/>
      <c r="RNP178" s="22"/>
      <c r="RNQ178" s="22"/>
      <c r="RNR178" s="22"/>
      <c r="RNS178" s="22"/>
      <c r="RNT178" s="22"/>
      <c r="RNU178" s="22"/>
      <c r="RNV178" s="22"/>
      <c r="RNW178" s="22"/>
      <c r="RNX178" s="22"/>
      <c r="RNY178" s="22"/>
      <c r="RNZ178" s="22"/>
      <c r="ROA178" s="22"/>
      <c r="ROB178" s="22"/>
      <c r="ROC178" s="22"/>
      <c r="ROD178" s="22"/>
      <c r="ROE178" s="22"/>
      <c r="ROF178" s="22"/>
      <c r="ROG178" s="22"/>
      <c r="ROH178" s="22"/>
      <c r="ROI178" s="22"/>
      <c r="ROJ178" s="22"/>
      <c r="ROK178" s="22"/>
      <c r="ROL178" s="22"/>
      <c r="ROM178" s="22"/>
      <c r="RON178" s="22"/>
      <c r="ROO178" s="22"/>
      <c r="ROP178" s="22"/>
      <c r="ROQ178" s="22"/>
      <c r="ROR178" s="22"/>
      <c r="ROS178" s="22"/>
      <c r="ROT178" s="22"/>
      <c r="ROU178" s="22"/>
      <c r="ROV178" s="22"/>
      <c r="ROW178" s="22"/>
      <c r="ROX178" s="22"/>
      <c r="ROY178" s="22"/>
      <c r="ROZ178" s="22"/>
      <c r="RPA178" s="22"/>
      <c r="RPB178" s="22"/>
      <c r="RPC178" s="22"/>
      <c r="RPD178" s="22"/>
      <c r="RPE178" s="22"/>
      <c r="RPF178" s="22"/>
      <c r="RPG178" s="22"/>
      <c r="RPH178" s="22"/>
      <c r="RPI178" s="22"/>
      <c r="RPJ178" s="22"/>
      <c r="RPK178" s="22"/>
      <c r="RPL178" s="22"/>
      <c r="RPM178" s="22"/>
      <c r="RPN178" s="22"/>
      <c r="RPO178" s="22"/>
      <c r="RPP178" s="22"/>
      <c r="RPQ178" s="22"/>
      <c r="RPR178" s="22"/>
      <c r="RPS178" s="22"/>
      <c r="RPT178" s="22"/>
      <c r="RPU178" s="22"/>
      <c r="RPV178" s="22"/>
      <c r="RPW178" s="22"/>
      <c r="RPX178" s="22"/>
      <c r="RPY178" s="22"/>
      <c r="RPZ178" s="22"/>
      <c r="RQA178" s="22"/>
      <c r="RQB178" s="22"/>
      <c r="RQC178" s="22"/>
      <c r="RQD178" s="22"/>
      <c r="RQE178" s="22"/>
      <c r="RQF178" s="22"/>
      <c r="RQG178" s="22"/>
      <c r="RQH178" s="22"/>
      <c r="RQI178" s="22"/>
      <c r="RQJ178" s="22"/>
      <c r="RQK178" s="22"/>
      <c r="RQL178" s="22"/>
      <c r="RQM178" s="22"/>
      <c r="RQN178" s="22"/>
      <c r="RQO178" s="22"/>
      <c r="RQP178" s="22"/>
      <c r="RQQ178" s="22"/>
      <c r="RQR178" s="22"/>
      <c r="RQS178" s="22"/>
      <c r="RQT178" s="22"/>
      <c r="RQU178" s="22"/>
      <c r="RQV178" s="22"/>
      <c r="RQW178" s="22"/>
      <c r="RQX178" s="22"/>
      <c r="RQY178" s="22"/>
      <c r="RQZ178" s="22"/>
      <c r="RRA178" s="22"/>
      <c r="RRB178" s="22"/>
      <c r="RRC178" s="22"/>
      <c r="RRD178" s="22"/>
      <c r="RRE178" s="22"/>
      <c r="RRF178" s="22"/>
      <c r="RRG178" s="22"/>
      <c r="RRH178" s="22"/>
      <c r="RRI178" s="22"/>
      <c r="RRJ178" s="22"/>
      <c r="RRK178" s="22"/>
      <c r="RRL178" s="22"/>
      <c r="RRM178" s="22"/>
      <c r="RRN178" s="22"/>
      <c r="RRO178" s="22"/>
      <c r="RRP178" s="22"/>
      <c r="RRQ178" s="22"/>
      <c r="RRR178" s="22"/>
      <c r="RRS178" s="22"/>
      <c r="RRT178" s="22"/>
      <c r="RRU178" s="22"/>
      <c r="RRV178" s="22"/>
      <c r="RRW178" s="22"/>
      <c r="RRX178" s="22"/>
      <c r="RRY178" s="22"/>
      <c r="RRZ178" s="22"/>
      <c r="RSA178" s="22"/>
      <c r="RSB178" s="22"/>
      <c r="RSC178" s="22"/>
      <c r="RSD178" s="22"/>
      <c r="RSE178" s="22"/>
      <c r="RSF178" s="22"/>
      <c r="RSG178" s="22"/>
      <c r="RSH178" s="22"/>
      <c r="RSI178" s="22"/>
      <c r="RSJ178" s="22"/>
      <c r="RSK178" s="22"/>
      <c r="RSL178" s="22"/>
      <c r="RSM178" s="22"/>
      <c r="RSN178" s="22"/>
      <c r="RSO178" s="22"/>
      <c r="RSP178" s="22"/>
      <c r="RSQ178" s="22"/>
      <c r="RSR178" s="22"/>
      <c r="RSS178" s="22"/>
      <c r="RST178" s="22"/>
      <c r="RSU178" s="22"/>
      <c r="RSV178" s="22"/>
      <c r="RSW178" s="22"/>
      <c r="RSX178" s="22"/>
      <c r="RSY178" s="22"/>
      <c r="RSZ178" s="22"/>
      <c r="RTA178" s="22"/>
      <c r="RTB178" s="22"/>
      <c r="RTC178" s="22"/>
      <c r="RTD178" s="22"/>
      <c r="RTE178" s="22"/>
      <c r="RTF178" s="22"/>
      <c r="RTG178" s="22"/>
      <c r="RTH178" s="22"/>
      <c r="RTI178" s="22"/>
      <c r="RTJ178" s="22"/>
      <c r="RTK178" s="22"/>
      <c r="RTL178" s="22"/>
      <c r="RTM178" s="22"/>
      <c r="RTN178" s="22"/>
      <c r="RTO178" s="22"/>
      <c r="RTP178" s="22"/>
      <c r="RTQ178" s="22"/>
      <c r="RTR178" s="22"/>
      <c r="RTS178" s="22"/>
      <c r="RTT178" s="22"/>
      <c r="RTU178" s="22"/>
      <c r="RTV178" s="22"/>
      <c r="RTW178" s="22"/>
      <c r="RTX178" s="22"/>
      <c r="RTY178" s="22"/>
      <c r="RTZ178" s="22"/>
      <c r="RUA178" s="22"/>
      <c r="RUB178" s="22"/>
      <c r="RUC178" s="22"/>
      <c r="RUD178" s="22"/>
      <c r="RUE178" s="22"/>
      <c r="RUF178" s="22"/>
      <c r="RUG178" s="22"/>
      <c r="RUH178" s="22"/>
      <c r="RUI178" s="22"/>
      <c r="RUJ178" s="22"/>
      <c r="RUK178" s="22"/>
      <c r="RUL178" s="22"/>
      <c r="RUM178" s="22"/>
      <c r="RUN178" s="22"/>
      <c r="RUO178" s="22"/>
      <c r="RUP178" s="22"/>
      <c r="RUQ178" s="22"/>
      <c r="RUR178" s="22"/>
      <c r="RUS178" s="22"/>
      <c r="RUT178" s="22"/>
      <c r="RUU178" s="22"/>
      <c r="RUV178" s="22"/>
      <c r="RUW178" s="22"/>
      <c r="RUX178" s="22"/>
      <c r="RUY178" s="22"/>
      <c r="RUZ178" s="22"/>
      <c r="RVA178" s="22"/>
      <c r="RVB178" s="22"/>
      <c r="RVC178" s="22"/>
      <c r="RVD178" s="22"/>
      <c r="RVE178" s="22"/>
      <c r="RVF178" s="22"/>
      <c r="RVG178" s="22"/>
      <c r="RVH178" s="22"/>
      <c r="RVI178" s="22"/>
      <c r="RVJ178" s="22"/>
      <c r="RVK178" s="22"/>
      <c r="RVL178" s="22"/>
      <c r="RVM178" s="22"/>
      <c r="RVN178" s="22"/>
      <c r="RVO178" s="22"/>
      <c r="RVP178" s="22"/>
      <c r="RVQ178" s="22"/>
      <c r="RVR178" s="22"/>
      <c r="RVS178" s="22"/>
      <c r="RVT178" s="22"/>
      <c r="RVU178" s="22"/>
      <c r="RVV178" s="22"/>
      <c r="RVW178" s="22"/>
      <c r="RVX178" s="22"/>
      <c r="RVY178" s="22"/>
      <c r="RVZ178" s="22"/>
      <c r="RWA178" s="22"/>
      <c r="RWB178" s="22"/>
      <c r="RWC178" s="22"/>
      <c r="RWD178" s="22"/>
      <c r="RWE178" s="22"/>
      <c r="RWF178" s="22"/>
      <c r="RWG178" s="22"/>
      <c r="RWH178" s="22"/>
      <c r="RWI178" s="22"/>
      <c r="RWJ178" s="22"/>
      <c r="RWK178" s="22"/>
      <c r="RWL178" s="22"/>
      <c r="RWM178" s="22"/>
      <c r="RWN178" s="22"/>
      <c r="RWO178" s="22"/>
      <c r="RWP178" s="22"/>
      <c r="RWQ178" s="22"/>
      <c r="RWR178" s="22"/>
      <c r="RWS178" s="22"/>
      <c r="RWT178" s="22"/>
      <c r="RWU178" s="22"/>
      <c r="RWV178" s="22"/>
      <c r="RWW178" s="22"/>
      <c r="RWX178" s="22"/>
      <c r="RWY178" s="22"/>
      <c r="RWZ178" s="22"/>
      <c r="RXA178" s="22"/>
      <c r="RXB178" s="22"/>
      <c r="RXC178" s="22"/>
      <c r="RXD178" s="22"/>
      <c r="RXE178" s="22"/>
      <c r="RXF178" s="22"/>
      <c r="RXG178" s="22"/>
      <c r="RXH178" s="22"/>
      <c r="RXI178" s="22"/>
      <c r="RXJ178" s="22"/>
      <c r="RXK178" s="22"/>
      <c r="RXL178" s="22"/>
      <c r="RXM178" s="22"/>
      <c r="RXN178" s="22"/>
      <c r="RXO178" s="22"/>
      <c r="RXP178" s="22"/>
      <c r="RXQ178" s="22"/>
      <c r="RXR178" s="22"/>
      <c r="RXS178" s="22"/>
      <c r="RXT178" s="22"/>
      <c r="RXU178" s="22"/>
      <c r="RXV178" s="22"/>
      <c r="RXW178" s="22"/>
      <c r="RXX178" s="22"/>
      <c r="RXY178" s="22"/>
      <c r="RXZ178" s="22"/>
      <c r="RYA178" s="22"/>
      <c r="RYB178" s="22"/>
      <c r="RYC178" s="22"/>
      <c r="RYD178" s="22"/>
      <c r="RYE178" s="22"/>
      <c r="RYF178" s="22"/>
      <c r="RYG178" s="22"/>
      <c r="RYH178" s="22"/>
      <c r="RYI178" s="22"/>
      <c r="RYJ178" s="22"/>
      <c r="RYK178" s="22"/>
      <c r="RYL178" s="22"/>
      <c r="RYM178" s="22"/>
      <c r="RYN178" s="22"/>
      <c r="RYO178" s="22"/>
      <c r="RYP178" s="22"/>
      <c r="RYQ178" s="22"/>
      <c r="RYR178" s="22"/>
      <c r="RYS178" s="22"/>
      <c r="RYT178" s="22"/>
      <c r="RYU178" s="22"/>
      <c r="RYV178" s="22"/>
      <c r="RYW178" s="22"/>
      <c r="RYX178" s="22"/>
      <c r="RYY178" s="22"/>
      <c r="RYZ178" s="22"/>
      <c r="RZA178" s="22"/>
      <c r="RZB178" s="22"/>
      <c r="RZC178" s="22"/>
      <c r="RZD178" s="22"/>
      <c r="RZE178" s="22"/>
      <c r="RZF178" s="22"/>
      <c r="RZG178" s="22"/>
      <c r="RZH178" s="22"/>
      <c r="RZI178" s="22"/>
      <c r="RZJ178" s="22"/>
      <c r="RZK178" s="22"/>
      <c r="RZL178" s="22"/>
      <c r="RZM178" s="22"/>
      <c r="RZN178" s="22"/>
      <c r="RZO178" s="22"/>
      <c r="RZP178" s="22"/>
      <c r="RZQ178" s="22"/>
      <c r="RZR178" s="22"/>
      <c r="RZS178" s="22"/>
      <c r="RZT178" s="22"/>
      <c r="RZU178" s="22"/>
      <c r="RZV178" s="22"/>
      <c r="RZW178" s="22"/>
      <c r="RZX178" s="22"/>
      <c r="RZY178" s="22"/>
      <c r="RZZ178" s="22"/>
      <c r="SAA178" s="22"/>
      <c r="SAB178" s="22"/>
      <c r="SAC178" s="22"/>
      <c r="SAD178" s="22"/>
      <c r="SAE178" s="22"/>
      <c r="SAF178" s="22"/>
      <c r="SAG178" s="22"/>
      <c r="SAH178" s="22"/>
      <c r="SAI178" s="22"/>
      <c r="SAJ178" s="22"/>
      <c r="SAK178" s="22"/>
      <c r="SAL178" s="22"/>
      <c r="SAM178" s="22"/>
      <c r="SAN178" s="22"/>
      <c r="SAO178" s="22"/>
      <c r="SAP178" s="22"/>
      <c r="SAQ178" s="22"/>
      <c r="SAR178" s="22"/>
      <c r="SAS178" s="22"/>
      <c r="SAT178" s="22"/>
      <c r="SAU178" s="22"/>
      <c r="SAV178" s="22"/>
      <c r="SAW178" s="22"/>
      <c r="SAX178" s="22"/>
      <c r="SAY178" s="22"/>
      <c r="SAZ178" s="22"/>
      <c r="SBA178" s="22"/>
      <c r="SBB178" s="22"/>
      <c r="SBC178" s="22"/>
      <c r="SBD178" s="22"/>
      <c r="SBE178" s="22"/>
      <c r="SBF178" s="22"/>
      <c r="SBG178" s="22"/>
      <c r="SBH178" s="22"/>
      <c r="SBI178" s="22"/>
      <c r="SBJ178" s="22"/>
      <c r="SBK178" s="22"/>
      <c r="SBL178" s="22"/>
      <c r="SBM178" s="22"/>
      <c r="SBN178" s="22"/>
      <c r="SBO178" s="22"/>
      <c r="SBP178" s="22"/>
      <c r="SBQ178" s="22"/>
      <c r="SBR178" s="22"/>
      <c r="SBS178" s="22"/>
      <c r="SBT178" s="22"/>
      <c r="SBU178" s="22"/>
      <c r="SBV178" s="22"/>
      <c r="SBW178" s="22"/>
      <c r="SBX178" s="22"/>
      <c r="SBY178" s="22"/>
      <c r="SBZ178" s="22"/>
      <c r="SCA178" s="22"/>
      <c r="SCB178" s="22"/>
      <c r="SCC178" s="22"/>
      <c r="SCD178" s="22"/>
      <c r="SCE178" s="22"/>
      <c r="SCF178" s="22"/>
      <c r="SCG178" s="22"/>
      <c r="SCH178" s="22"/>
      <c r="SCI178" s="22"/>
      <c r="SCJ178" s="22"/>
      <c r="SCK178" s="22"/>
      <c r="SCL178" s="22"/>
      <c r="SCM178" s="22"/>
      <c r="SCN178" s="22"/>
      <c r="SCO178" s="22"/>
      <c r="SCP178" s="22"/>
      <c r="SCQ178" s="22"/>
      <c r="SCR178" s="22"/>
      <c r="SCS178" s="22"/>
      <c r="SCT178" s="22"/>
      <c r="SCU178" s="22"/>
      <c r="SCV178" s="22"/>
      <c r="SCW178" s="22"/>
      <c r="SCX178" s="22"/>
      <c r="SCY178" s="22"/>
      <c r="SCZ178" s="22"/>
      <c r="SDA178" s="22"/>
      <c r="SDB178" s="22"/>
      <c r="SDC178" s="22"/>
      <c r="SDD178" s="22"/>
      <c r="SDE178" s="22"/>
      <c r="SDF178" s="22"/>
      <c r="SDG178" s="22"/>
      <c r="SDH178" s="22"/>
      <c r="SDI178" s="22"/>
      <c r="SDJ178" s="22"/>
      <c r="SDK178" s="22"/>
      <c r="SDL178" s="22"/>
      <c r="SDM178" s="22"/>
      <c r="SDN178" s="22"/>
      <c r="SDO178" s="22"/>
      <c r="SDP178" s="22"/>
      <c r="SDQ178" s="22"/>
      <c r="SDR178" s="22"/>
      <c r="SDS178" s="22"/>
      <c r="SDT178" s="22"/>
      <c r="SDU178" s="22"/>
      <c r="SDV178" s="22"/>
      <c r="SDW178" s="22"/>
      <c r="SDX178" s="22"/>
      <c r="SDY178" s="22"/>
      <c r="SDZ178" s="22"/>
      <c r="SEA178" s="22"/>
      <c r="SEB178" s="22"/>
      <c r="SEC178" s="22"/>
      <c r="SED178" s="22"/>
      <c r="SEE178" s="22"/>
      <c r="SEF178" s="22"/>
      <c r="SEG178" s="22"/>
      <c r="SEH178" s="22"/>
      <c r="SEI178" s="22"/>
      <c r="SEJ178" s="22"/>
      <c r="SEK178" s="22"/>
      <c r="SEL178" s="22"/>
      <c r="SEM178" s="22"/>
      <c r="SEN178" s="22"/>
      <c r="SEO178" s="22"/>
      <c r="SEP178" s="22"/>
      <c r="SEQ178" s="22"/>
      <c r="SER178" s="22"/>
      <c r="SES178" s="22"/>
      <c r="SET178" s="22"/>
      <c r="SEU178" s="22"/>
      <c r="SEV178" s="22"/>
      <c r="SEW178" s="22"/>
      <c r="SEX178" s="22"/>
      <c r="SEY178" s="22"/>
      <c r="SEZ178" s="22"/>
      <c r="SFA178" s="22"/>
      <c r="SFB178" s="22"/>
      <c r="SFC178" s="22"/>
      <c r="SFD178" s="22"/>
      <c r="SFE178" s="22"/>
      <c r="SFF178" s="22"/>
      <c r="SFG178" s="22"/>
      <c r="SFH178" s="22"/>
      <c r="SFI178" s="22"/>
      <c r="SFJ178" s="22"/>
      <c r="SFK178" s="22"/>
      <c r="SFL178" s="22"/>
      <c r="SFM178" s="22"/>
      <c r="SFN178" s="22"/>
      <c r="SFO178" s="22"/>
      <c r="SFP178" s="22"/>
      <c r="SFQ178" s="22"/>
      <c r="SFR178" s="22"/>
      <c r="SFS178" s="22"/>
      <c r="SFT178" s="22"/>
      <c r="SFU178" s="22"/>
      <c r="SFV178" s="22"/>
      <c r="SFW178" s="22"/>
      <c r="SFX178" s="22"/>
      <c r="SFY178" s="22"/>
      <c r="SFZ178" s="22"/>
      <c r="SGA178" s="22"/>
      <c r="SGB178" s="22"/>
      <c r="SGC178" s="22"/>
      <c r="SGD178" s="22"/>
      <c r="SGE178" s="22"/>
      <c r="SGF178" s="22"/>
      <c r="SGG178" s="22"/>
      <c r="SGH178" s="22"/>
      <c r="SGI178" s="22"/>
      <c r="SGJ178" s="22"/>
      <c r="SGK178" s="22"/>
      <c r="SGL178" s="22"/>
      <c r="SGM178" s="22"/>
      <c r="SGN178" s="22"/>
      <c r="SGO178" s="22"/>
      <c r="SGP178" s="22"/>
      <c r="SGQ178" s="22"/>
      <c r="SGR178" s="22"/>
      <c r="SGS178" s="22"/>
      <c r="SGT178" s="22"/>
      <c r="SGU178" s="22"/>
      <c r="SGV178" s="22"/>
      <c r="SGW178" s="22"/>
      <c r="SGX178" s="22"/>
      <c r="SGY178" s="22"/>
      <c r="SGZ178" s="22"/>
      <c r="SHA178" s="22"/>
      <c r="SHB178" s="22"/>
      <c r="SHC178" s="22"/>
      <c r="SHD178" s="22"/>
      <c r="SHE178" s="22"/>
      <c r="SHF178" s="22"/>
      <c r="SHG178" s="22"/>
      <c r="SHH178" s="22"/>
      <c r="SHI178" s="22"/>
      <c r="SHJ178" s="22"/>
      <c r="SHK178" s="22"/>
      <c r="SHL178" s="22"/>
      <c r="SHM178" s="22"/>
      <c r="SHN178" s="22"/>
      <c r="SHO178" s="22"/>
      <c r="SHP178" s="22"/>
      <c r="SHQ178" s="22"/>
      <c r="SHR178" s="22"/>
      <c r="SHS178" s="22"/>
      <c r="SHT178" s="22"/>
      <c r="SHU178" s="22"/>
      <c r="SHV178" s="22"/>
      <c r="SHW178" s="22"/>
      <c r="SHX178" s="22"/>
      <c r="SHY178" s="22"/>
      <c r="SHZ178" s="22"/>
      <c r="SIA178" s="22"/>
      <c r="SIB178" s="22"/>
      <c r="SIC178" s="22"/>
      <c r="SID178" s="22"/>
      <c r="SIE178" s="22"/>
      <c r="SIF178" s="22"/>
      <c r="SIG178" s="22"/>
      <c r="SIH178" s="22"/>
      <c r="SII178" s="22"/>
      <c r="SIJ178" s="22"/>
      <c r="SIK178" s="22"/>
      <c r="SIL178" s="22"/>
      <c r="SIM178" s="22"/>
      <c r="SIN178" s="22"/>
      <c r="SIO178" s="22"/>
      <c r="SIP178" s="22"/>
      <c r="SIQ178" s="22"/>
      <c r="SIR178" s="22"/>
      <c r="SIS178" s="22"/>
      <c r="SIT178" s="22"/>
      <c r="SIU178" s="22"/>
      <c r="SIV178" s="22"/>
      <c r="SIW178" s="22"/>
      <c r="SIX178" s="22"/>
      <c r="SIY178" s="22"/>
      <c r="SIZ178" s="22"/>
      <c r="SJA178" s="22"/>
      <c r="SJB178" s="22"/>
      <c r="SJC178" s="22"/>
      <c r="SJD178" s="22"/>
      <c r="SJE178" s="22"/>
      <c r="SJF178" s="22"/>
      <c r="SJG178" s="22"/>
      <c r="SJH178" s="22"/>
      <c r="SJI178" s="22"/>
      <c r="SJJ178" s="22"/>
      <c r="SJK178" s="22"/>
      <c r="SJL178" s="22"/>
      <c r="SJM178" s="22"/>
      <c r="SJN178" s="22"/>
      <c r="SJO178" s="22"/>
      <c r="SJP178" s="22"/>
      <c r="SJQ178" s="22"/>
      <c r="SJR178" s="22"/>
      <c r="SJS178" s="22"/>
      <c r="SJT178" s="22"/>
      <c r="SJU178" s="22"/>
      <c r="SJV178" s="22"/>
      <c r="SJW178" s="22"/>
      <c r="SJX178" s="22"/>
      <c r="SJY178" s="22"/>
      <c r="SJZ178" s="22"/>
      <c r="SKA178" s="22"/>
      <c r="SKB178" s="22"/>
      <c r="SKC178" s="22"/>
      <c r="SKD178" s="22"/>
      <c r="SKE178" s="22"/>
      <c r="SKF178" s="22"/>
      <c r="SKG178" s="22"/>
      <c r="SKH178" s="22"/>
      <c r="SKI178" s="22"/>
      <c r="SKJ178" s="22"/>
      <c r="SKK178" s="22"/>
      <c r="SKL178" s="22"/>
      <c r="SKM178" s="22"/>
      <c r="SKN178" s="22"/>
      <c r="SKO178" s="22"/>
      <c r="SKP178" s="22"/>
      <c r="SKQ178" s="22"/>
      <c r="SKR178" s="22"/>
      <c r="SKS178" s="22"/>
      <c r="SKT178" s="22"/>
      <c r="SKU178" s="22"/>
      <c r="SKV178" s="22"/>
      <c r="SKW178" s="22"/>
      <c r="SKX178" s="22"/>
      <c r="SKY178" s="22"/>
      <c r="SKZ178" s="22"/>
      <c r="SLA178" s="22"/>
      <c r="SLB178" s="22"/>
      <c r="SLC178" s="22"/>
      <c r="SLD178" s="22"/>
      <c r="SLE178" s="22"/>
      <c r="SLF178" s="22"/>
      <c r="SLG178" s="22"/>
      <c r="SLH178" s="22"/>
      <c r="SLI178" s="22"/>
      <c r="SLJ178" s="22"/>
      <c r="SLK178" s="22"/>
      <c r="SLL178" s="22"/>
      <c r="SLM178" s="22"/>
      <c r="SLN178" s="22"/>
      <c r="SLO178" s="22"/>
      <c r="SLP178" s="22"/>
      <c r="SLQ178" s="22"/>
      <c r="SLR178" s="22"/>
      <c r="SLS178" s="22"/>
      <c r="SLT178" s="22"/>
      <c r="SLU178" s="22"/>
      <c r="SLV178" s="22"/>
      <c r="SLW178" s="22"/>
      <c r="SLX178" s="22"/>
      <c r="SLY178" s="22"/>
      <c r="SLZ178" s="22"/>
      <c r="SMA178" s="22"/>
      <c r="SMB178" s="22"/>
      <c r="SMC178" s="22"/>
      <c r="SMD178" s="22"/>
      <c r="SME178" s="22"/>
      <c r="SMF178" s="22"/>
      <c r="SMG178" s="22"/>
      <c r="SMH178" s="22"/>
      <c r="SMI178" s="22"/>
      <c r="SMJ178" s="22"/>
      <c r="SMK178" s="22"/>
      <c r="SML178" s="22"/>
      <c r="SMM178" s="22"/>
      <c r="SMN178" s="22"/>
      <c r="SMO178" s="22"/>
      <c r="SMP178" s="22"/>
      <c r="SMQ178" s="22"/>
      <c r="SMR178" s="22"/>
      <c r="SMS178" s="22"/>
      <c r="SMT178" s="22"/>
      <c r="SMU178" s="22"/>
      <c r="SMV178" s="22"/>
      <c r="SMW178" s="22"/>
      <c r="SMX178" s="22"/>
      <c r="SMY178" s="22"/>
      <c r="SMZ178" s="22"/>
      <c r="SNA178" s="22"/>
      <c r="SNB178" s="22"/>
      <c r="SNC178" s="22"/>
      <c r="SND178" s="22"/>
      <c r="SNE178" s="22"/>
      <c r="SNF178" s="22"/>
      <c r="SNG178" s="22"/>
      <c r="SNH178" s="22"/>
      <c r="SNI178" s="22"/>
      <c r="SNJ178" s="22"/>
      <c r="SNK178" s="22"/>
      <c r="SNL178" s="22"/>
      <c r="SNM178" s="22"/>
      <c r="SNN178" s="22"/>
      <c r="SNO178" s="22"/>
      <c r="SNP178" s="22"/>
      <c r="SNQ178" s="22"/>
      <c r="SNR178" s="22"/>
      <c r="SNS178" s="22"/>
      <c r="SNT178" s="22"/>
      <c r="SNU178" s="22"/>
      <c r="SNV178" s="22"/>
      <c r="SNW178" s="22"/>
      <c r="SNX178" s="22"/>
      <c r="SNY178" s="22"/>
      <c r="SNZ178" s="22"/>
      <c r="SOA178" s="22"/>
      <c r="SOB178" s="22"/>
      <c r="SOC178" s="22"/>
      <c r="SOD178" s="22"/>
      <c r="SOE178" s="22"/>
      <c r="SOF178" s="22"/>
      <c r="SOG178" s="22"/>
      <c r="SOH178" s="22"/>
      <c r="SOI178" s="22"/>
      <c r="SOJ178" s="22"/>
      <c r="SOK178" s="22"/>
      <c r="SOL178" s="22"/>
      <c r="SOM178" s="22"/>
      <c r="SON178" s="22"/>
      <c r="SOO178" s="22"/>
      <c r="SOP178" s="22"/>
      <c r="SOQ178" s="22"/>
      <c r="SOR178" s="22"/>
      <c r="SOS178" s="22"/>
      <c r="SOT178" s="22"/>
      <c r="SOU178" s="22"/>
      <c r="SOV178" s="22"/>
      <c r="SOW178" s="22"/>
      <c r="SOX178" s="22"/>
      <c r="SOY178" s="22"/>
      <c r="SOZ178" s="22"/>
      <c r="SPA178" s="22"/>
      <c r="SPB178" s="22"/>
      <c r="SPC178" s="22"/>
      <c r="SPD178" s="22"/>
      <c r="SPE178" s="22"/>
      <c r="SPF178" s="22"/>
      <c r="SPG178" s="22"/>
      <c r="SPH178" s="22"/>
      <c r="SPI178" s="22"/>
      <c r="SPJ178" s="22"/>
      <c r="SPK178" s="22"/>
      <c r="SPL178" s="22"/>
      <c r="SPM178" s="22"/>
      <c r="SPN178" s="22"/>
      <c r="SPO178" s="22"/>
      <c r="SPP178" s="22"/>
      <c r="SPQ178" s="22"/>
      <c r="SPR178" s="22"/>
      <c r="SPS178" s="22"/>
      <c r="SPT178" s="22"/>
      <c r="SPU178" s="22"/>
      <c r="SPV178" s="22"/>
      <c r="SPW178" s="22"/>
      <c r="SPX178" s="22"/>
      <c r="SPY178" s="22"/>
      <c r="SPZ178" s="22"/>
      <c r="SQA178" s="22"/>
      <c r="SQB178" s="22"/>
      <c r="SQC178" s="22"/>
      <c r="SQD178" s="22"/>
      <c r="SQE178" s="22"/>
      <c r="SQF178" s="22"/>
      <c r="SQG178" s="22"/>
      <c r="SQH178" s="22"/>
      <c r="SQI178" s="22"/>
      <c r="SQJ178" s="22"/>
      <c r="SQK178" s="22"/>
      <c r="SQL178" s="22"/>
      <c r="SQM178" s="22"/>
      <c r="SQN178" s="22"/>
      <c r="SQO178" s="22"/>
      <c r="SQP178" s="22"/>
      <c r="SQQ178" s="22"/>
      <c r="SQR178" s="22"/>
      <c r="SQS178" s="22"/>
      <c r="SQT178" s="22"/>
      <c r="SQU178" s="22"/>
      <c r="SQV178" s="22"/>
      <c r="SQW178" s="22"/>
      <c r="SQX178" s="22"/>
      <c r="SQY178" s="22"/>
      <c r="SQZ178" s="22"/>
      <c r="SRA178" s="22"/>
      <c r="SRB178" s="22"/>
      <c r="SRC178" s="22"/>
      <c r="SRD178" s="22"/>
      <c r="SRE178" s="22"/>
      <c r="SRF178" s="22"/>
      <c r="SRG178" s="22"/>
      <c r="SRH178" s="22"/>
      <c r="SRI178" s="22"/>
      <c r="SRJ178" s="22"/>
      <c r="SRK178" s="22"/>
      <c r="SRL178" s="22"/>
      <c r="SRM178" s="22"/>
      <c r="SRN178" s="22"/>
      <c r="SRO178" s="22"/>
      <c r="SRP178" s="22"/>
      <c r="SRQ178" s="22"/>
      <c r="SRR178" s="22"/>
      <c r="SRS178" s="22"/>
      <c r="SRT178" s="22"/>
      <c r="SRU178" s="22"/>
      <c r="SRV178" s="22"/>
      <c r="SRW178" s="22"/>
      <c r="SRX178" s="22"/>
      <c r="SRY178" s="22"/>
      <c r="SRZ178" s="22"/>
      <c r="SSA178" s="22"/>
      <c r="SSB178" s="22"/>
      <c r="SSC178" s="22"/>
      <c r="SSD178" s="22"/>
      <c r="SSE178" s="22"/>
      <c r="SSF178" s="22"/>
      <c r="SSG178" s="22"/>
      <c r="SSH178" s="22"/>
      <c r="SSI178" s="22"/>
      <c r="SSJ178" s="22"/>
      <c r="SSK178" s="22"/>
      <c r="SSL178" s="22"/>
      <c r="SSM178" s="22"/>
      <c r="SSN178" s="22"/>
      <c r="SSO178" s="22"/>
      <c r="SSP178" s="22"/>
      <c r="SSQ178" s="22"/>
      <c r="SSR178" s="22"/>
      <c r="SSS178" s="22"/>
      <c r="SST178" s="22"/>
      <c r="SSU178" s="22"/>
      <c r="SSV178" s="22"/>
      <c r="SSW178" s="22"/>
      <c r="SSX178" s="22"/>
      <c r="SSY178" s="22"/>
      <c r="SSZ178" s="22"/>
      <c r="STA178" s="22"/>
      <c r="STB178" s="22"/>
      <c r="STC178" s="22"/>
      <c r="STD178" s="22"/>
      <c r="STE178" s="22"/>
      <c r="STF178" s="22"/>
      <c r="STG178" s="22"/>
      <c r="STH178" s="22"/>
      <c r="STI178" s="22"/>
      <c r="STJ178" s="22"/>
      <c r="STK178" s="22"/>
      <c r="STL178" s="22"/>
      <c r="STM178" s="22"/>
      <c r="STN178" s="22"/>
      <c r="STO178" s="22"/>
      <c r="STP178" s="22"/>
      <c r="STQ178" s="22"/>
      <c r="STR178" s="22"/>
      <c r="STS178" s="22"/>
      <c r="STT178" s="22"/>
      <c r="STU178" s="22"/>
      <c r="STV178" s="22"/>
      <c r="STW178" s="22"/>
      <c r="STX178" s="22"/>
      <c r="STY178" s="22"/>
      <c r="STZ178" s="22"/>
      <c r="SUA178" s="22"/>
      <c r="SUB178" s="22"/>
      <c r="SUC178" s="22"/>
      <c r="SUD178" s="22"/>
      <c r="SUE178" s="22"/>
      <c r="SUF178" s="22"/>
      <c r="SUG178" s="22"/>
      <c r="SUH178" s="22"/>
      <c r="SUI178" s="22"/>
      <c r="SUJ178" s="22"/>
      <c r="SUK178" s="22"/>
      <c r="SUL178" s="22"/>
      <c r="SUM178" s="22"/>
      <c r="SUN178" s="22"/>
      <c r="SUO178" s="22"/>
      <c r="SUP178" s="22"/>
      <c r="SUQ178" s="22"/>
      <c r="SUR178" s="22"/>
      <c r="SUS178" s="22"/>
      <c r="SUT178" s="22"/>
      <c r="SUU178" s="22"/>
      <c r="SUV178" s="22"/>
      <c r="SUW178" s="22"/>
      <c r="SUX178" s="22"/>
      <c r="SUY178" s="22"/>
      <c r="SUZ178" s="22"/>
      <c r="SVA178" s="22"/>
      <c r="SVB178" s="22"/>
      <c r="SVC178" s="22"/>
      <c r="SVD178" s="22"/>
      <c r="SVE178" s="22"/>
      <c r="SVF178" s="22"/>
      <c r="SVG178" s="22"/>
      <c r="SVH178" s="22"/>
      <c r="SVI178" s="22"/>
      <c r="SVJ178" s="22"/>
      <c r="SVK178" s="22"/>
      <c r="SVL178" s="22"/>
      <c r="SVM178" s="22"/>
      <c r="SVN178" s="22"/>
      <c r="SVO178" s="22"/>
      <c r="SVP178" s="22"/>
      <c r="SVQ178" s="22"/>
      <c r="SVR178" s="22"/>
      <c r="SVS178" s="22"/>
      <c r="SVT178" s="22"/>
      <c r="SVU178" s="22"/>
      <c r="SVV178" s="22"/>
      <c r="SVW178" s="22"/>
      <c r="SVX178" s="22"/>
      <c r="SVY178" s="22"/>
      <c r="SVZ178" s="22"/>
      <c r="SWA178" s="22"/>
      <c r="SWB178" s="22"/>
      <c r="SWC178" s="22"/>
      <c r="SWD178" s="22"/>
      <c r="SWE178" s="22"/>
      <c r="SWF178" s="22"/>
      <c r="SWG178" s="22"/>
      <c r="SWH178" s="22"/>
      <c r="SWI178" s="22"/>
      <c r="SWJ178" s="22"/>
      <c r="SWK178" s="22"/>
      <c r="SWL178" s="22"/>
      <c r="SWM178" s="22"/>
      <c r="SWN178" s="22"/>
      <c r="SWO178" s="22"/>
      <c r="SWP178" s="22"/>
      <c r="SWQ178" s="22"/>
      <c r="SWR178" s="22"/>
      <c r="SWS178" s="22"/>
      <c r="SWT178" s="22"/>
      <c r="SWU178" s="22"/>
      <c r="SWV178" s="22"/>
      <c r="SWW178" s="22"/>
      <c r="SWX178" s="22"/>
      <c r="SWY178" s="22"/>
      <c r="SWZ178" s="22"/>
      <c r="SXA178" s="22"/>
      <c r="SXB178" s="22"/>
      <c r="SXC178" s="22"/>
      <c r="SXD178" s="22"/>
      <c r="SXE178" s="22"/>
      <c r="SXF178" s="22"/>
      <c r="SXG178" s="22"/>
      <c r="SXH178" s="22"/>
      <c r="SXI178" s="22"/>
      <c r="SXJ178" s="22"/>
      <c r="SXK178" s="22"/>
      <c r="SXL178" s="22"/>
      <c r="SXM178" s="22"/>
      <c r="SXN178" s="22"/>
      <c r="SXO178" s="22"/>
      <c r="SXP178" s="22"/>
      <c r="SXQ178" s="22"/>
      <c r="SXR178" s="22"/>
      <c r="SXS178" s="22"/>
      <c r="SXT178" s="22"/>
      <c r="SXU178" s="22"/>
      <c r="SXV178" s="22"/>
      <c r="SXW178" s="22"/>
      <c r="SXX178" s="22"/>
      <c r="SXY178" s="22"/>
      <c r="SXZ178" s="22"/>
      <c r="SYA178" s="22"/>
      <c r="SYB178" s="22"/>
      <c r="SYC178" s="22"/>
      <c r="SYD178" s="22"/>
      <c r="SYE178" s="22"/>
      <c r="SYF178" s="22"/>
      <c r="SYG178" s="22"/>
      <c r="SYH178" s="22"/>
      <c r="SYI178" s="22"/>
      <c r="SYJ178" s="22"/>
      <c r="SYK178" s="22"/>
      <c r="SYL178" s="22"/>
      <c r="SYM178" s="22"/>
      <c r="SYN178" s="22"/>
      <c r="SYO178" s="22"/>
      <c r="SYP178" s="22"/>
      <c r="SYQ178" s="22"/>
      <c r="SYR178" s="22"/>
      <c r="SYS178" s="22"/>
      <c r="SYT178" s="22"/>
      <c r="SYU178" s="22"/>
      <c r="SYV178" s="22"/>
      <c r="SYW178" s="22"/>
      <c r="SYX178" s="22"/>
      <c r="SYY178" s="22"/>
      <c r="SYZ178" s="22"/>
      <c r="SZA178" s="22"/>
      <c r="SZB178" s="22"/>
      <c r="SZC178" s="22"/>
      <c r="SZD178" s="22"/>
      <c r="SZE178" s="22"/>
      <c r="SZF178" s="22"/>
      <c r="SZG178" s="22"/>
      <c r="SZH178" s="22"/>
      <c r="SZI178" s="22"/>
      <c r="SZJ178" s="22"/>
      <c r="SZK178" s="22"/>
      <c r="SZL178" s="22"/>
      <c r="SZM178" s="22"/>
      <c r="SZN178" s="22"/>
      <c r="SZO178" s="22"/>
      <c r="SZP178" s="22"/>
      <c r="SZQ178" s="22"/>
      <c r="SZR178" s="22"/>
      <c r="SZS178" s="22"/>
      <c r="SZT178" s="22"/>
      <c r="SZU178" s="22"/>
      <c r="SZV178" s="22"/>
      <c r="SZW178" s="22"/>
      <c r="SZX178" s="22"/>
      <c r="SZY178" s="22"/>
      <c r="SZZ178" s="22"/>
      <c r="TAA178" s="22"/>
      <c r="TAB178" s="22"/>
      <c r="TAC178" s="22"/>
      <c r="TAD178" s="22"/>
      <c r="TAE178" s="22"/>
      <c r="TAF178" s="22"/>
      <c r="TAG178" s="22"/>
      <c r="TAH178" s="22"/>
      <c r="TAI178" s="22"/>
      <c r="TAJ178" s="22"/>
      <c r="TAK178" s="22"/>
      <c r="TAL178" s="22"/>
      <c r="TAM178" s="22"/>
      <c r="TAN178" s="22"/>
      <c r="TAO178" s="22"/>
      <c r="TAP178" s="22"/>
      <c r="TAQ178" s="22"/>
      <c r="TAR178" s="22"/>
      <c r="TAS178" s="22"/>
      <c r="TAT178" s="22"/>
      <c r="TAU178" s="22"/>
      <c r="TAV178" s="22"/>
      <c r="TAW178" s="22"/>
      <c r="TAX178" s="22"/>
      <c r="TAY178" s="22"/>
      <c r="TAZ178" s="22"/>
      <c r="TBA178" s="22"/>
      <c r="TBB178" s="22"/>
      <c r="TBC178" s="22"/>
      <c r="TBD178" s="22"/>
      <c r="TBE178" s="22"/>
      <c r="TBF178" s="22"/>
      <c r="TBG178" s="22"/>
      <c r="TBH178" s="22"/>
      <c r="TBI178" s="22"/>
      <c r="TBJ178" s="22"/>
      <c r="TBK178" s="22"/>
      <c r="TBL178" s="22"/>
      <c r="TBM178" s="22"/>
      <c r="TBN178" s="22"/>
      <c r="TBO178" s="22"/>
      <c r="TBP178" s="22"/>
      <c r="TBQ178" s="22"/>
      <c r="TBR178" s="22"/>
      <c r="TBS178" s="22"/>
      <c r="TBT178" s="22"/>
      <c r="TBU178" s="22"/>
      <c r="TBV178" s="22"/>
      <c r="TBW178" s="22"/>
      <c r="TBX178" s="22"/>
      <c r="TBY178" s="22"/>
      <c r="TBZ178" s="22"/>
      <c r="TCA178" s="22"/>
      <c r="TCB178" s="22"/>
      <c r="TCC178" s="22"/>
      <c r="TCD178" s="22"/>
      <c r="TCE178" s="22"/>
      <c r="TCF178" s="22"/>
      <c r="TCG178" s="22"/>
      <c r="TCH178" s="22"/>
      <c r="TCI178" s="22"/>
      <c r="TCJ178" s="22"/>
      <c r="TCK178" s="22"/>
      <c r="TCL178" s="22"/>
      <c r="TCM178" s="22"/>
      <c r="TCN178" s="22"/>
      <c r="TCO178" s="22"/>
      <c r="TCP178" s="22"/>
      <c r="TCQ178" s="22"/>
      <c r="TCR178" s="22"/>
      <c r="TCS178" s="22"/>
      <c r="TCT178" s="22"/>
      <c r="TCU178" s="22"/>
      <c r="TCV178" s="22"/>
      <c r="TCW178" s="22"/>
      <c r="TCX178" s="22"/>
      <c r="TCY178" s="22"/>
      <c r="TCZ178" s="22"/>
      <c r="TDA178" s="22"/>
      <c r="TDB178" s="22"/>
      <c r="TDC178" s="22"/>
      <c r="TDD178" s="22"/>
      <c r="TDE178" s="22"/>
      <c r="TDF178" s="22"/>
      <c r="TDG178" s="22"/>
      <c r="TDH178" s="22"/>
      <c r="TDI178" s="22"/>
      <c r="TDJ178" s="22"/>
      <c r="TDK178" s="22"/>
      <c r="TDL178" s="22"/>
      <c r="TDM178" s="22"/>
      <c r="TDN178" s="22"/>
      <c r="TDO178" s="22"/>
      <c r="TDP178" s="22"/>
      <c r="TDQ178" s="22"/>
      <c r="TDR178" s="22"/>
      <c r="TDS178" s="22"/>
      <c r="TDT178" s="22"/>
      <c r="TDU178" s="22"/>
      <c r="TDV178" s="22"/>
      <c r="TDW178" s="22"/>
      <c r="TDX178" s="22"/>
      <c r="TDY178" s="22"/>
      <c r="TDZ178" s="22"/>
      <c r="TEA178" s="22"/>
      <c r="TEB178" s="22"/>
      <c r="TEC178" s="22"/>
      <c r="TED178" s="22"/>
      <c r="TEE178" s="22"/>
      <c r="TEF178" s="22"/>
      <c r="TEG178" s="22"/>
      <c r="TEH178" s="22"/>
      <c r="TEI178" s="22"/>
      <c r="TEJ178" s="22"/>
      <c r="TEK178" s="22"/>
      <c r="TEL178" s="22"/>
      <c r="TEM178" s="22"/>
      <c r="TEN178" s="22"/>
      <c r="TEO178" s="22"/>
      <c r="TEP178" s="22"/>
      <c r="TEQ178" s="22"/>
      <c r="TER178" s="22"/>
      <c r="TES178" s="22"/>
      <c r="TET178" s="22"/>
      <c r="TEU178" s="22"/>
      <c r="TEV178" s="22"/>
      <c r="TEW178" s="22"/>
      <c r="TEX178" s="22"/>
      <c r="TEY178" s="22"/>
      <c r="TEZ178" s="22"/>
      <c r="TFA178" s="22"/>
      <c r="TFB178" s="22"/>
      <c r="TFC178" s="22"/>
      <c r="TFD178" s="22"/>
      <c r="TFE178" s="22"/>
      <c r="TFF178" s="22"/>
      <c r="TFG178" s="22"/>
      <c r="TFH178" s="22"/>
      <c r="TFI178" s="22"/>
      <c r="TFJ178" s="22"/>
      <c r="TFK178" s="22"/>
      <c r="TFL178" s="22"/>
      <c r="TFM178" s="22"/>
      <c r="TFN178" s="22"/>
      <c r="TFO178" s="22"/>
      <c r="TFP178" s="22"/>
      <c r="TFQ178" s="22"/>
      <c r="TFR178" s="22"/>
      <c r="TFS178" s="22"/>
      <c r="TFT178" s="22"/>
      <c r="TFU178" s="22"/>
      <c r="TFV178" s="22"/>
      <c r="TFW178" s="22"/>
      <c r="TFX178" s="22"/>
      <c r="TFY178" s="22"/>
      <c r="TFZ178" s="22"/>
      <c r="TGA178" s="22"/>
      <c r="TGB178" s="22"/>
      <c r="TGC178" s="22"/>
      <c r="TGD178" s="22"/>
      <c r="TGE178" s="22"/>
      <c r="TGF178" s="22"/>
      <c r="TGG178" s="22"/>
      <c r="TGH178" s="22"/>
      <c r="TGI178" s="22"/>
      <c r="TGJ178" s="22"/>
      <c r="TGK178" s="22"/>
      <c r="TGL178" s="22"/>
      <c r="TGM178" s="22"/>
      <c r="TGN178" s="22"/>
      <c r="TGO178" s="22"/>
      <c r="TGP178" s="22"/>
      <c r="TGQ178" s="22"/>
      <c r="TGR178" s="22"/>
      <c r="TGS178" s="22"/>
      <c r="TGT178" s="22"/>
      <c r="TGU178" s="22"/>
      <c r="TGV178" s="22"/>
      <c r="TGW178" s="22"/>
      <c r="TGX178" s="22"/>
      <c r="TGY178" s="22"/>
      <c r="TGZ178" s="22"/>
      <c r="THA178" s="22"/>
      <c r="THB178" s="22"/>
      <c r="THC178" s="22"/>
      <c r="THD178" s="22"/>
      <c r="THE178" s="22"/>
      <c r="THF178" s="22"/>
      <c r="THG178" s="22"/>
      <c r="THH178" s="22"/>
      <c r="THI178" s="22"/>
      <c r="THJ178" s="22"/>
      <c r="THK178" s="22"/>
      <c r="THL178" s="22"/>
      <c r="THM178" s="22"/>
      <c r="THN178" s="22"/>
      <c r="THO178" s="22"/>
      <c r="THP178" s="22"/>
      <c r="THQ178" s="22"/>
      <c r="THR178" s="22"/>
      <c r="THS178" s="22"/>
      <c r="THT178" s="22"/>
      <c r="THU178" s="22"/>
      <c r="THV178" s="22"/>
      <c r="THW178" s="22"/>
      <c r="THX178" s="22"/>
      <c r="THY178" s="22"/>
      <c r="THZ178" s="22"/>
      <c r="TIA178" s="22"/>
      <c r="TIB178" s="22"/>
      <c r="TIC178" s="22"/>
      <c r="TID178" s="22"/>
      <c r="TIE178" s="22"/>
      <c r="TIF178" s="22"/>
      <c r="TIG178" s="22"/>
      <c r="TIH178" s="22"/>
      <c r="TII178" s="22"/>
      <c r="TIJ178" s="22"/>
      <c r="TIK178" s="22"/>
      <c r="TIL178" s="22"/>
      <c r="TIM178" s="22"/>
      <c r="TIN178" s="22"/>
      <c r="TIO178" s="22"/>
      <c r="TIP178" s="22"/>
      <c r="TIQ178" s="22"/>
      <c r="TIR178" s="22"/>
      <c r="TIS178" s="22"/>
      <c r="TIT178" s="22"/>
      <c r="TIU178" s="22"/>
      <c r="TIV178" s="22"/>
      <c r="TIW178" s="22"/>
      <c r="TIX178" s="22"/>
      <c r="TIY178" s="22"/>
      <c r="TIZ178" s="22"/>
      <c r="TJA178" s="22"/>
      <c r="TJB178" s="22"/>
      <c r="TJC178" s="22"/>
      <c r="TJD178" s="22"/>
      <c r="TJE178" s="22"/>
      <c r="TJF178" s="22"/>
      <c r="TJG178" s="22"/>
      <c r="TJH178" s="22"/>
      <c r="TJI178" s="22"/>
      <c r="TJJ178" s="22"/>
      <c r="TJK178" s="22"/>
      <c r="TJL178" s="22"/>
      <c r="TJM178" s="22"/>
      <c r="TJN178" s="22"/>
      <c r="TJO178" s="22"/>
      <c r="TJP178" s="22"/>
      <c r="TJQ178" s="22"/>
      <c r="TJR178" s="22"/>
      <c r="TJS178" s="22"/>
      <c r="TJT178" s="22"/>
      <c r="TJU178" s="22"/>
      <c r="TJV178" s="22"/>
      <c r="TJW178" s="22"/>
      <c r="TJX178" s="22"/>
      <c r="TJY178" s="22"/>
      <c r="TJZ178" s="22"/>
      <c r="TKA178" s="22"/>
      <c r="TKB178" s="22"/>
      <c r="TKC178" s="22"/>
      <c r="TKD178" s="22"/>
      <c r="TKE178" s="22"/>
      <c r="TKF178" s="22"/>
      <c r="TKG178" s="22"/>
      <c r="TKH178" s="22"/>
      <c r="TKI178" s="22"/>
      <c r="TKJ178" s="22"/>
      <c r="TKK178" s="22"/>
      <c r="TKL178" s="22"/>
      <c r="TKM178" s="22"/>
      <c r="TKN178" s="22"/>
      <c r="TKO178" s="22"/>
      <c r="TKP178" s="22"/>
      <c r="TKQ178" s="22"/>
      <c r="TKR178" s="22"/>
      <c r="TKS178" s="22"/>
      <c r="TKT178" s="22"/>
      <c r="TKU178" s="22"/>
      <c r="TKV178" s="22"/>
      <c r="TKW178" s="22"/>
      <c r="TKX178" s="22"/>
      <c r="TKY178" s="22"/>
      <c r="TKZ178" s="22"/>
      <c r="TLA178" s="22"/>
      <c r="TLB178" s="22"/>
      <c r="TLC178" s="22"/>
      <c r="TLD178" s="22"/>
      <c r="TLE178" s="22"/>
      <c r="TLF178" s="22"/>
      <c r="TLG178" s="22"/>
      <c r="TLH178" s="22"/>
      <c r="TLI178" s="22"/>
      <c r="TLJ178" s="22"/>
      <c r="TLK178" s="22"/>
      <c r="TLL178" s="22"/>
      <c r="TLM178" s="22"/>
      <c r="TLN178" s="22"/>
      <c r="TLO178" s="22"/>
      <c r="TLP178" s="22"/>
      <c r="TLQ178" s="22"/>
      <c r="TLR178" s="22"/>
      <c r="TLS178" s="22"/>
      <c r="TLT178" s="22"/>
      <c r="TLU178" s="22"/>
      <c r="TLV178" s="22"/>
      <c r="TLW178" s="22"/>
      <c r="TLX178" s="22"/>
      <c r="TLY178" s="22"/>
      <c r="TLZ178" s="22"/>
      <c r="TMA178" s="22"/>
      <c r="TMB178" s="22"/>
      <c r="TMC178" s="22"/>
      <c r="TMD178" s="22"/>
      <c r="TME178" s="22"/>
      <c r="TMF178" s="22"/>
      <c r="TMG178" s="22"/>
      <c r="TMH178" s="22"/>
      <c r="TMI178" s="22"/>
      <c r="TMJ178" s="22"/>
      <c r="TMK178" s="22"/>
      <c r="TML178" s="22"/>
      <c r="TMM178" s="22"/>
      <c r="TMN178" s="22"/>
      <c r="TMO178" s="22"/>
      <c r="TMP178" s="22"/>
      <c r="TMQ178" s="22"/>
      <c r="TMR178" s="22"/>
      <c r="TMS178" s="22"/>
      <c r="TMT178" s="22"/>
      <c r="TMU178" s="22"/>
      <c r="TMV178" s="22"/>
      <c r="TMW178" s="22"/>
      <c r="TMX178" s="22"/>
      <c r="TMY178" s="22"/>
      <c r="TMZ178" s="22"/>
      <c r="TNA178" s="22"/>
      <c r="TNB178" s="22"/>
      <c r="TNC178" s="22"/>
      <c r="TND178" s="22"/>
      <c r="TNE178" s="22"/>
      <c r="TNF178" s="22"/>
      <c r="TNG178" s="22"/>
      <c r="TNH178" s="22"/>
      <c r="TNI178" s="22"/>
      <c r="TNJ178" s="22"/>
      <c r="TNK178" s="22"/>
      <c r="TNL178" s="22"/>
      <c r="TNM178" s="22"/>
      <c r="TNN178" s="22"/>
      <c r="TNO178" s="22"/>
      <c r="TNP178" s="22"/>
      <c r="TNQ178" s="22"/>
      <c r="TNR178" s="22"/>
      <c r="TNS178" s="22"/>
      <c r="TNT178" s="22"/>
      <c r="TNU178" s="22"/>
      <c r="TNV178" s="22"/>
      <c r="TNW178" s="22"/>
      <c r="TNX178" s="22"/>
      <c r="TNY178" s="22"/>
      <c r="TNZ178" s="22"/>
      <c r="TOA178" s="22"/>
      <c r="TOB178" s="22"/>
      <c r="TOC178" s="22"/>
      <c r="TOD178" s="22"/>
      <c r="TOE178" s="22"/>
      <c r="TOF178" s="22"/>
      <c r="TOG178" s="22"/>
      <c r="TOH178" s="22"/>
      <c r="TOI178" s="22"/>
      <c r="TOJ178" s="22"/>
      <c r="TOK178" s="22"/>
      <c r="TOL178" s="22"/>
      <c r="TOM178" s="22"/>
      <c r="TON178" s="22"/>
      <c r="TOO178" s="22"/>
      <c r="TOP178" s="22"/>
      <c r="TOQ178" s="22"/>
      <c r="TOR178" s="22"/>
      <c r="TOS178" s="22"/>
      <c r="TOT178" s="22"/>
      <c r="TOU178" s="22"/>
      <c r="TOV178" s="22"/>
      <c r="TOW178" s="22"/>
      <c r="TOX178" s="22"/>
      <c r="TOY178" s="22"/>
      <c r="TOZ178" s="22"/>
      <c r="TPA178" s="22"/>
      <c r="TPB178" s="22"/>
      <c r="TPC178" s="22"/>
      <c r="TPD178" s="22"/>
      <c r="TPE178" s="22"/>
      <c r="TPF178" s="22"/>
      <c r="TPG178" s="22"/>
      <c r="TPH178" s="22"/>
      <c r="TPI178" s="22"/>
      <c r="TPJ178" s="22"/>
      <c r="TPK178" s="22"/>
      <c r="TPL178" s="22"/>
      <c r="TPM178" s="22"/>
      <c r="TPN178" s="22"/>
      <c r="TPO178" s="22"/>
      <c r="TPP178" s="22"/>
      <c r="TPQ178" s="22"/>
      <c r="TPR178" s="22"/>
      <c r="TPS178" s="22"/>
      <c r="TPT178" s="22"/>
      <c r="TPU178" s="22"/>
      <c r="TPV178" s="22"/>
      <c r="TPW178" s="22"/>
      <c r="TPX178" s="22"/>
      <c r="TPY178" s="22"/>
      <c r="TPZ178" s="22"/>
      <c r="TQA178" s="22"/>
      <c r="TQB178" s="22"/>
      <c r="TQC178" s="22"/>
      <c r="TQD178" s="22"/>
      <c r="TQE178" s="22"/>
      <c r="TQF178" s="22"/>
      <c r="TQG178" s="22"/>
      <c r="TQH178" s="22"/>
      <c r="TQI178" s="22"/>
      <c r="TQJ178" s="22"/>
      <c r="TQK178" s="22"/>
      <c r="TQL178" s="22"/>
      <c r="TQM178" s="22"/>
      <c r="TQN178" s="22"/>
      <c r="TQO178" s="22"/>
      <c r="TQP178" s="22"/>
      <c r="TQQ178" s="22"/>
      <c r="TQR178" s="22"/>
      <c r="TQS178" s="22"/>
      <c r="TQT178" s="22"/>
      <c r="TQU178" s="22"/>
      <c r="TQV178" s="22"/>
      <c r="TQW178" s="22"/>
      <c r="TQX178" s="22"/>
      <c r="TQY178" s="22"/>
      <c r="TQZ178" s="22"/>
      <c r="TRA178" s="22"/>
      <c r="TRB178" s="22"/>
      <c r="TRC178" s="22"/>
      <c r="TRD178" s="22"/>
      <c r="TRE178" s="22"/>
      <c r="TRF178" s="22"/>
      <c r="TRG178" s="22"/>
      <c r="TRH178" s="22"/>
      <c r="TRI178" s="22"/>
      <c r="TRJ178" s="22"/>
      <c r="TRK178" s="22"/>
      <c r="TRL178" s="22"/>
      <c r="TRM178" s="22"/>
      <c r="TRN178" s="22"/>
      <c r="TRO178" s="22"/>
      <c r="TRP178" s="22"/>
      <c r="TRQ178" s="22"/>
      <c r="TRR178" s="22"/>
      <c r="TRS178" s="22"/>
      <c r="TRT178" s="22"/>
      <c r="TRU178" s="22"/>
      <c r="TRV178" s="22"/>
      <c r="TRW178" s="22"/>
      <c r="TRX178" s="22"/>
      <c r="TRY178" s="22"/>
      <c r="TRZ178" s="22"/>
      <c r="TSA178" s="22"/>
      <c r="TSB178" s="22"/>
      <c r="TSC178" s="22"/>
      <c r="TSD178" s="22"/>
      <c r="TSE178" s="22"/>
      <c r="TSF178" s="22"/>
      <c r="TSG178" s="22"/>
      <c r="TSH178" s="22"/>
      <c r="TSI178" s="22"/>
      <c r="TSJ178" s="22"/>
      <c r="TSK178" s="22"/>
      <c r="TSL178" s="22"/>
      <c r="TSM178" s="22"/>
      <c r="TSN178" s="22"/>
      <c r="TSO178" s="22"/>
      <c r="TSP178" s="22"/>
      <c r="TSQ178" s="22"/>
      <c r="TSR178" s="22"/>
      <c r="TSS178" s="22"/>
      <c r="TST178" s="22"/>
      <c r="TSU178" s="22"/>
      <c r="TSV178" s="22"/>
      <c r="TSW178" s="22"/>
      <c r="TSX178" s="22"/>
      <c r="TSY178" s="22"/>
      <c r="TSZ178" s="22"/>
      <c r="TTA178" s="22"/>
      <c r="TTB178" s="22"/>
      <c r="TTC178" s="22"/>
      <c r="TTD178" s="22"/>
      <c r="TTE178" s="22"/>
      <c r="TTF178" s="22"/>
      <c r="TTG178" s="22"/>
      <c r="TTH178" s="22"/>
      <c r="TTI178" s="22"/>
      <c r="TTJ178" s="22"/>
      <c r="TTK178" s="22"/>
      <c r="TTL178" s="22"/>
      <c r="TTM178" s="22"/>
      <c r="TTN178" s="22"/>
      <c r="TTO178" s="22"/>
      <c r="TTP178" s="22"/>
      <c r="TTQ178" s="22"/>
      <c r="TTR178" s="22"/>
      <c r="TTS178" s="22"/>
      <c r="TTT178" s="22"/>
      <c r="TTU178" s="22"/>
      <c r="TTV178" s="22"/>
      <c r="TTW178" s="22"/>
      <c r="TTX178" s="22"/>
      <c r="TTY178" s="22"/>
      <c r="TTZ178" s="22"/>
      <c r="TUA178" s="22"/>
      <c r="TUB178" s="22"/>
      <c r="TUC178" s="22"/>
      <c r="TUD178" s="22"/>
      <c r="TUE178" s="22"/>
      <c r="TUF178" s="22"/>
      <c r="TUG178" s="22"/>
      <c r="TUH178" s="22"/>
      <c r="TUI178" s="22"/>
      <c r="TUJ178" s="22"/>
      <c r="TUK178" s="22"/>
      <c r="TUL178" s="22"/>
      <c r="TUM178" s="22"/>
      <c r="TUN178" s="22"/>
      <c r="TUO178" s="22"/>
      <c r="TUP178" s="22"/>
      <c r="TUQ178" s="22"/>
      <c r="TUR178" s="22"/>
      <c r="TUS178" s="22"/>
      <c r="TUT178" s="22"/>
      <c r="TUU178" s="22"/>
      <c r="TUV178" s="22"/>
      <c r="TUW178" s="22"/>
      <c r="TUX178" s="22"/>
      <c r="TUY178" s="22"/>
      <c r="TUZ178" s="22"/>
      <c r="TVA178" s="22"/>
      <c r="TVB178" s="22"/>
      <c r="TVC178" s="22"/>
      <c r="TVD178" s="22"/>
      <c r="TVE178" s="22"/>
      <c r="TVF178" s="22"/>
      <c r="TVG178" s="22"/>
      <c r="TVH178" s="22"/>
      <c r="TVI178" s="22"/>
      <c r="TVJ178" s="22"/>
      <c r="TVK178" s="22"/>
      <c r="TVL178" s="22"/>
      <c r="TVM178" s="22"/>
      <c r="TVN178" s="22"/>
      <c r="TVO178" s="22"/>
      <c r="TVP178" s="22"/>
      <c r="TVQ178" s="22"/>
      <c r="TVR178" s="22"/>
      <c r="TVS178" s="22"/>
      <c r="TVT178" s="22"/>
      <c r="TVU178" s="22"/>
      <c r="TVV178" s="22"/>
      <c r="TVW178" s="22"/>
      <c r="TVX178" s="22"/>
      <c r="TVY178" s="22"/>
      <c r="TVZ178" s="22"/>
      <c r="TWA178" s="22"/>
      <c r="TWB178" s="22"/>
      <c r="TWC178" s="22"/>
      <c r="TWD178" s="22"/>
      <c r="TWE178" s="22"/>
      <c r="TWF178" s="22"/>
      <c r="TWG178" s="22"/>
      <c r="TWH178" s="22"/>
      <c r="TWI178" s="22"/>
      <c r="TWJ178" s="22"/>
      <c r="TWK178" s="22"/>
      <c r="TWL178" s="22"/>
      <c r="TWM178" s="22"/>
      <c r="TWN178" s="22"/>
      <c r="TWO178" s="22"/>
      <c r="TWP178" s="22"/>
      <c r="TWQ178" s="22"/>
      <c r="TWR178" s="22"/>
      <c r="TWS178" s="22"/>
      <c r="TWT178" s="22"/>
      <c r="TWU178" s="22"/>
      <c r="TWV178" s="22"/>
      <c r="TWW178" s="22"/>
      <c r="TWX178" s="22"/>
      <c r="TWY178" s="22"/>
      <c r="TWZ178" s="22"/>
      <c r="TXA178" s="22"/>
      <c r="TXB178" s="22"/>
      <c r="TXC178" s="22"/>
      <c r="TXD178" s="22"/>
      <c r="TXE178" s="22"/>
      <c r="TXF178" s="22"/>
      <c r="TXG178" s="22"/>
      <c r="TXH178" s="22"/>
      <c r="TXI178" s="22"/>
      <c r="TXJ178" s="22"/>
      <c r="TXK178" s="22"/>
      <c r="TXL178" s="22"/>
      <c r="TXM178" s="22"/>
      <c r="TXN178" s="22"/>
      <c r="TXO178" s="22"/>
      <c r="TXP178" s="22"/>
      <c r="TXQ178" s="22"/>
      <c r="TXR178" s="22"/>
      <c r="TXS178" s="22"/>
      <c r="TXT178" s="22"/>
      <c r="TXU178" s="22"/>
      <c r="TXV178" s="22"/>
      <c r="TXW178" s="22"/>
      <c r="TXX178" s="22"/>
      <c r="TXY178" s="22"/>
      <c r="TXZ178" s="22"/>
      <c r="TYA178" s="22"/>
      <c r="TYB178" s="22"/>
      <c r="TYC178" s="22"/>
      <c r="TYD178" s="22"/>
      <c r="TYE178" s="22"/>
      <c r="TYF178" s="22"/>
      <c r="TYG178" s="22"/>
      <c r="TYH178" s="22"/>
      <c r="TYI178" s="22"/>
      <c r="TYJ178" s="22"/>
      <c r="TYK178" s="22"/>
      <c r="TYL178" s="22"/>
      <c r="TYM178" s="22"/>
      <c r="TYN178" s="22"/>
      <c r="TYO178" s="22"/>
      <c r="TYP178" s="22"/>
      <c r="TYQ178" s="22"/>
      <c r="TYR178" s="22"/>
      <c r="TYS178" s="22"/>
      <c r="TYT178" s="22"/>
      <c r="TYU178" s="22"/>
      <c r="TYV178" s="22"/>
      <c r="TYW178" s="22"/>
      <c r="TYX178" s="22"/>
      <c r="TYY178" s="22"/>
      <c r="TYZ178" s="22"/>
      <c r="TZA178" s="22"/>
      <c r="TZB178" s="22"/>
      <c r="TZC178" s="22"/>
      <c r="TZD178" s="22"/>
      <c r="TZE178" s="22"/>
      <c r="TZF178" s="22"/>
      <c r="TZG178" s="22"/>
      <c r="TZH178" s="22"/>
      <c r="TZI178" s="22"/>
      <c r="TZJ178" s="22"/>
      <c r="TZK178" s="22"/>
      <c r="TZL178" s="22"/>
      <c r="TZM178" s="22"/>
      <c r="TZN178" s="22"/>
      <c r="TZO178" s="22"/>
      <c r="TZP178" s="22"/>
      <c r="TZQ178" s="22"/>
      <c r="TZR178" s="22"/>
      <c r="TZS178" s="22"/>
      <c r="TZT178" s="22"/>
      <c r="TZU178" s="22"/>
      <c r="TZV178" s="22"/>
      <c r="TZW178" s="22"/>
      <c r="TZX178" s="22"/>
      <c r="TZY178" s="22"/>
      <c r="TZZ178" s="22"/>
      <c r="UAA178" s="22"/>
      <c r="UAB178" s="22"/>
      <c r="UAC178" s="22"/>
      <c r="UAD178" s="22"/>
      <c r="UAE178" s="22"/>
      <c r="UAF178" s="22"/>
      <c r="UAG178" s="22"/>
      <c r="UAH178" s="22"/>
      <c r="UAI178" s="22"/>
      <c r="UAJ178" s="22"/>
      <c r="UAK178" s="22"/>
      <c r="UAL178" s="22"/>
      <c r="UAM178" s="22"/>
      <c r="UAN178" s="22"/>
      <c r="UAO178" s="22"/>
      <c r="UAP178" s="22"/>
      <c r="UAQ178" s="22"/>
      <c r="UAR178" s="22"/>
      <c r="UAS178" s="22"/>
      <c r="UAT178" s="22"/>
      <c r="UAU178" s="22"/>
      <c r="UAV178" s="22"/>
      <c r="UAW178" s="22"/>
      <c r="UAX178" s="22"/>
      <c r="UAY178" s="22"/>
      <c r="UAZ178" s="22"/>
      <c r="UBA178" s="22"/>
      <c r="UBB178" s="22"/>
      <c r="UBC178" s="22"/>
      <c r="UBD178" s="22"/>
      <c r="UBE178" s="22"/>
      <c r="UBF178" s="22"/>
      <c r="UBG178" s="22"/>
      <c r="UBH178" s="22"/>
      <c r="UBI178" s="22"/>
      <c r="UBJ178" s="22"/>
      <c r="UBK178" s="22"/>
      <c r="UBL178" s="22"/>
      <c r="UBM178" s="22"/>
      <c r="UBN178" s="22"/>
      <c r="UBO178" s="22"/>
      <c r="UBP178" s="22"/>
      <c r="UBQ178" s="22"/>
      <c r="UBR178" s="22"/>
      <c r="UBS178" s="22"/>
      <c r="UBT178" s="22"/>
      <c r="UBU178" s="22"/>
      <c r="UBV178" s="22"/>
      <c r="UBW178" s="22"/>
      <c r="UBX178" s="22"/>
      <c r="UBY178" s="22"/>
      <c r="UBZ178" s="22"/>
      <c r="UCA178" s="22"/>
      <c r="UCB178" s="22"/>
      <c r="UCC178" s="22"/>
      <c r="UCD178" s="22"/>
      <c r="UCE178" s="22"/>
      <c r="UCF178" s="22"/>
      <c r="UCG178" s="22"/>
      <c r="UCH178" s="22"/>
      <c r="UCI178" s="22"/>
      <c r="UCJ178" s="22"/>
      <c r="UCK178" s="22"/>
      <c r="UCL178" s="22"/>
      <c r="UCM178" s="22"/>
      <c r="UCN178" s="22"/>
      <c r="UCO178" s="22"/>
      <c r="UCP178" s="22"/>
      <c r="UCQ178" s="22"/>
      <c r="UCR178" s="22"/>
      <c r="UCS178" s="22"/>
      <c r="UCT178" s="22"/>
      <c r="UCU178" s="22"/>
      <c r="UCV178" s="22"/>
      <c r="UCW178" s="22"/>
      <c r="UCX178" s="22"/>
      <c r="UCY178" s="22"/>
      <c r="UCZ178" s="22"/>
      <c r="UDA178" s="22"/>
      <c r="UDB178" s="22"/>
      <c r="UDC178" s="22"/>
      <c r="UDD178" s="22"/>
      <c r="UDE178" s="22"/>
      <c r="UDF178" s="22"/>
      <c r="UDG178" s="22"/>
      <c r="UDH178" s="22"/>
      <c r="UDI178" s="22"/>
      <c r="UDJ178" s="22"/>
      <c r="UDK178" s="22"/>
      <c r="UDL178" s="22"/>
      <c r="UDM178" s="22"/>
      <c r="UDN178" s="22"/>
      <c r="UDO178" s="22"/>
      <c r="UDP178" s="22"/>
      <c r="UDQ178" s="22"/>
      <c r="UDR178" s="22"/>
      <c r="UDS178" s="22"/>
      <c r="UDT178" s="22"/>
      <c r="UDU178" s="22"/>
      <c r="UDV178" s="22"/>
      <c r="UDW178" s="22"/>
      <c r="UDX178" s="22"/>
      <c r="UDY178" s="22"/>
      <c r="UDZ178" s="22"/>
      <c r="UEA178" s="22"/>
      <c r="UEB178" s="22"/>
      <c r="UEC178" s="22"/>
      <c r="UED178" s="22"/>
      <c r="UEE178" s="22"/>
      <c r="UEF178" s="22"/>
      <c r="UEG178" s="22"/>
      <c r="UEH178" s="22"/>
      <c r="UEI178" s="22"/>
      <c r="UEJ178" s="22"/>
      <c r="UEK178" s="22"/>
      <c r="UEL178" s="22"/>
      <c r="UEM178" s="22"/>
      <c r="UEN178" s="22"/>
      <c r="UEO178" s="22"/>
      <c r="UEP178" s="22"/>
      <c r="UEQ178" s="22"/>
      <c r="UER178" s="22"/>
      <c r="UES178" s="22"/>
      <c r="UET178" s="22"/>
      <c r="UEU178" s="22"/>
      <c r="UEV178" s="22"/>
      <c r="UEW178" s="22"/>
      <c r="UEX178" s="22"/>
      <c r="UEY178" s="22"/>
      <c r="UEZ178" s="22"/>
      <c r="UFA178" s="22"/>
      <c r="UFB178" s="22"/>
      <c r="UFC178" s="22"/>
      <c r="UFD178" s="22"/>
      <c r="UFE178" s="22"/>
      <c r="UFF178" s="22"/>
      <c r="UFG178" s="22"/>
      <c r="UFH178" s="22"/>
      <c r="UFI178" s="22"/>
      <c r="UFJ178" s="22"/>
      <c r="UFK178" s="22"/>
      <c r="UFL178" s="22"/>
      <c r="UFM178" s="22"/>
      <c r="UFN178" s="22"/>
      <c r="UFO178" s="22"/>
      <c r="UFP178" s="22"/>
      <c r="UFQ178" s="22"/>
      <c r="UFR178" s="22"/>
      <c r="UFS178" s="22"/>
      <c r="UFT178" s="22"/>
      <c r="UFU178" s="22"/>
      <c r="UFV178" s="22"/>
      <c r="UFW178" s="22"/>
      <c r="UFX178" s="22"/>
      <c r="UFY178" s="22"/>
      <c r="UFZ178" s="22"/>
      <c r="UGA178" s="22"/>
      <c r="UGB178" s="22"/>
      <c r="UGC178" s="22"/>
      <c r="UGD178" s="22"/>
      <c r="UGE178" s="22"/>
      <c r="UGF178" s="22"/>
      <c r="UGG178" s="22"/>
      <c r="UGH178" s="22"/>
      <c r="UGI178" s="22"/>
      <c r="UGJ178" s="22"/>
      <c r="UGK178" s="22"/>
      <c r="UGL178" s="22"/>
      <c r="UGM178" s="22"/>
      <c r="UGN178" s="22"/>
      <c r="UGO178" s="22"/>
      <c r="UGP178" s="22"/>
      <c r="UGQ178" s="22"/>
      <c r="UGR178" s="22"/>
      <c r="UGS178" s="22"/>
      <c r="UGT178" s="22"/>
      <c r="UGU178" s="22"/>
      <c r="UGV178" s="22"/>
      <c r="UGW178" s="22"/>
      <c r="UGX178" s="22"/>
      <c r="UGY178" s="22"/>
      <c r="UGZ178" s="22"/>
      <c r="UHA178" s="22"/>
      <c r="UHB178" s="22"/>
      <c r="UHC178" s="22"/>
      <c r="UHD178" s="22"/>
      <c r="UHE178" s="22"/>
      <c r="UHF178" s="22"/>
      <c r="UHG178" s="22"/>
      <c r="UHH178" s="22"/>
      <c r="UHI178" s="22"/>
      <c r="UHJ178" s="22"/>
      <c r="UHK178" s="22"/>
      <c r="UHL178" s="22"/>
      <c r="UHM178" s="22"/>
      <c r="UHN178" s="22"/>
      <c r="UHO178" s="22"/>
      <c r="UHP178" s="22"/>
      <c r="UHQ178" s="22"/>
      <c r="UHR178" s="22"/>
      <c r="UHS178" s="22"/>
      <c r="UHT178" s="22"/>
      <c r="UHU178" s="22"/>
      <c r="UHV178" s="22"/>
      <c r="UHW178" s="22"/>
      <c r="UHX178" s="22"/>
      <c r="UHY178" s="22"/>
      <c r="UHZ178" s="22"/>
      <c r="UIA178" s="22"/>
      <c r="UIB178" s="22"/>
      <c r="UIC178" s="22"/>
      <c r="UID178" s="22"/>
      <c r="UIE178" s="22"/>
      <c r="UIF178" s="22"/>
      <c r="UIG178" s="22"/>
      <c r="UIH178" s="22"/>
      <c r="UII178" s="22"/>
      <c r="UIJ178" s="22"/>
      <c r="UIK178" s="22"/>
      <c r="UIL178" s="22"/>
      <c r="UIM178" s="22"/>
      <c r="UIN178" s="22"/>
      <c r="UIO178" s="22"/>
      <c r="UIP178" s="22"/>
      <c r="UIQ178" s="22"/>
      <c r="UIR178" s="22"/>
      <c r="UIS178" s="22"/>
      <c r="UIT178" s="22"/>
      <c r="UIU178" s="22"/>
      <c r="UIV178" s="22"/>
      <c r="UIW178" s="22"/>
      <c r="UIX178" s="22"/>
      <c r="UIY178" s="22"/>
      <c r="UIZ178" s="22"/>
      <c r="UJA178" s="22"/>
      <c r="UJB178" s="22"/>
      <c r="UJC178" s="22"/>
      <c r="UJD178" s="22"/>
      <c r="UJE178" s="22"/>
      <c r="UJF178" s="22"/>
      <c r="UJG178" s="22"/>
      <c r="UJH178" s="22"/>
      <c r="UJI178" s="22"/>
      <c r="UJJ178" s="22"/>
      <c r="UJK178" s="22"/>
      <c r="UJL178" s="22"/>
      <c r="UJM178" s="22"/>
      <c r="UJN178" s="22"/>
      <c r="UJO178" s="22"/>
      <c r="UJP178" s="22"/>
      <c r="UJQ178" s="22"/>
      <c r="UJR178" s="22"/>
      <c r="UJS178" s="22"/>
      <c r="UJT178" s="22"/>
      <c r="UJU178" s="22"/>
      <c r="UJV178" s="22"/>
      <c r="UJW178" s="22"/>
      <c r="UJX178" s="22"/>
      <c r="UJY178" s="22"/>
      <c r="UJZ178" s="22"/>
      <c r="UKA178" s="22"/>
      <c r="UKB178" s="22"/>
      <c r="UKC178" s="22"/>
      <c r="UKD178" s="22"/>
      <c r="UKE178" s="22"/>
      <c r="UKF178" s="22"/>
      <c r="UKG178" s="22"/>
      <c r="UKH178" s="22"/>
      <c r="UKI178" s="22"/>
      <c r="UKJ178" s="22"/>
      <c r="UKK178" s="22"/>
      <c r="UKL178" s="22"/>
      <c r="UKM178" s="22"/>
      <c r="UKN178" s="22"/>
      <c r="UKO178" s="22"/>
      <c r="UKP178" s="22"/>
      <c r="UKQ178" s="22"/>
      <c r="UKR178" s="22"/>
      <c r="UKS178" s="22"/>
      <c r="UKT178" s="22"/>
      <c r="UKU178" s="22"/>
      <c r="UKV178" s="22"/>
      <c r="UKW178" s="22"/>
      <c r="UKX178" s="22"/>
      <c r="UKY178" s="22"/>
      <c r="UKZ178" s="22"/>
      <c r="ULA178" s="22"/>
      <c r="ULB178" s="22"/>
      <c r="ULC178" s="22"/>
      <c r="ULD178" s="22"/>
      <c r="ULE178" s="22"/>
      <c r="ULF178" s="22"/>
      <c r="ULG178" s="22"/>
      <c r="ULH178" s="22"/>
      <c r="ULI178" s="22"/>
      <c r="ULJ178" s="22"/>
      <c r="ULK178" s="22"/>
      <c r="ULL178" s="22"/>
      <c r="ULM178" s="22"/>
      <c r="ULN178" s="22"/>
      <c r="ULO178" s="22"/>
      <c r="ULP178" s="22"/>
      <c r="ULQ178" s="22"/>
      <c r="ULR178" s="22"/>
      <c r="ULS178" s="22"/>
      <c r="ULT178" s="22"/>
      <c r="ULU178" s="22"/>
      <c r="ULV178" s="22"/>
      <c r="ULW178" s="22"/>
      <c r="ULX178" s="22"/>
      <c r="ULY178" s="22"/>
      <c r="ULZ178" s="22"/>
      <c r="UMA178" s="22"/>
      <c r="UMB178" s="22"/>
      <c r="UMC178" s="22"/>
      <c r="UMD178" s="22"/>
      <c r="UME178" s="22"/>
      <c r="UMF178" s="22"/>
      <c r="UMG178" s="22"/>
      <c r="UMH178" s="22"/>
      <c r="UMI178" s="22"/>
      <c r="UMJ178" s="22"/>
      <c r="UMK178" s="22"/>
      <c r="UML178" s="22"/>
      <c r="UMM178" s="22"/>
      <c r="UMN178" s="22"/>
      <c r="UMO178" s="22"/>
      <c r="UMP178" s="22"/>
      <c r="UMQ178" s="22"/>
      <c r="UMR178" s="22"/>
      <c r="UMS178" s="22"/>
      <c r="UMT178" s="22"/>
      <c r="UMU178" s="22"/>
      <c r="UMV178" s="22"/>
      <c r="UMW178" s="22"/>
      <c r="UMX178" s="22"/>
      <c r="UMY178" s="22"/>
      <c r="UMZ178" s="22"/>
      <c r="UNA178" s="22"/>
      <c r="UNB178" s="22"/>
      <c r="UNC178" s="22"/>
      <c r="UND178" s="22"/>
      <c r="UNE178" s="22"/>
      <c r="UNF178" s="22"/>
      <c r="UNG178" s="22"/>
      <c r="UNH178" s="22"/>
      <c r="UNI178" s="22"/>
      <c r="UNJ178" s="22"/>
      <c r="UNK178" s="22"/>
      <c r="UNL178" s="22"/>
      <c r="UNM178" s="22"/>
      <c r="UNN178" s="22"/>
      <c r="UNO178" s="22"/>
      <c r="UNP178" s="22"/>
      <c r="UNQ178" s="22"/>
      <c r="UNR178" s="22"/>
      <c r="UNS178" s="22"/>
      <c r="UNT178" s="22"/>
      <c r="UNU178" s="22"/>
      <c r="UNV178" s="22"/>
      <c r="UNW178" s="22"/>
      <c r="UNX178" s="22"/>
      <c r="UNY178" s="22"/>
      <c r="UNZ178" s="22"/>
      <c r="UOA178" s="22"/>
      <c r="UOB178" s="22"/>
      <c r="UOC178" s="22"/>
      <c r="UOD178" s="22"/>
      <c r="UOE178" s="22"/>
      <c r="UOF178" s="22"/>
      <c r="UOG178" s="22"/>
      <c r="UOH178" s="22"/>
      <c r="UOI178" s="22"/>
      <c r="UOJ178" s="22"/>
      <c r="UOK178" s="22"/>
      <c r="UOL178" s="22"/>
      <c r="UOM178" s="22"/>
      <c r="UON178" s="22"/>
      <c r="UOO178" s="22"/>
      <c r="UOP178" s="22"/>
      <c r="UOQ178" s="22"/>
      <c r="UOR178" s="22"/>
      <c r="UOS178" s="22"/>
      <c r="UOT178" s="22"/>
      <c r="UOU178" s="22"/>
      <c r="UOV178" s="22"/>
      <c r="UOW178" s="22"/>
      <c r="UOX178" s="22"/>
      <c r="UOY178" s="22"/>
      <c r="UOZ178" s="22"/>
      <c r="UPA178" s="22"/>
      <c r="UPB178" s="22"/>
      <c r="UPC178" s="22"/>
      <c r="UPD178" s="22"/>
      <c r="UPE178" s="22"/>
      <c r="UPF178" s="22"/>
      <c r="UPG178" s="22"/>
      <c r="UPH178" s="22"/>
      <c r="UPI178" s="22"/>
      <c r="UPJ178" s="22"/>
      <c r="UPK178" s="22"/>
      <c r="UPL178" s="22"/>
      <c r="UPM178" s="22"/>
      <c r="UPN178" s="22"/>
      <c r="UPO178" s="22"/>
      <c r="UPP178" s="22"/>
      <c r="UPQ178" s="22"/>
      <c r="UPR178" s="22"/>
      <c r="UPS178" s="22"/>
      <c r="UPT178" s="22"/>
      <c r="UPU178" s="22"/>
      <c r="UPV178" s="22"/>
      <c r="UPW178" s="22"/>
      <c r="UPX178" s="22"/>
      <c r="UPY178" s="22"/>
      <c r="UPZ178" s="22"/>
      <c r="UQA178" s="22"/>
      <c r="UQB178" s="22"/>
      <c r="UQC178" s="22"/>
      <c r="UQD178" s="22"/>
      <c r="UQE178" s="22"/>
      <c r="UQF178" s="22"/>
      <c r="UQG178" s="22"/>
      <c r="UQH178" s="22"/>
      <c r="UQI178" s="22"/>
      <c r="UQJ178" s="22"/>
      <c r="UQK178" s="22"/>
      <c r="UQL178" s="22"/>
      <c r="UQM178" s="22"/>
      <c r="UQN178" s="22"/>
      <c r="UQO178" s="22"/>
      <c r="UQP178" s="22"/>
      <c r="UQQ178" s="22"/>
      <c r="UQR178" s="22"/>
      <c r="UQS178" s="22"/>
      <c r="UQT178" s="22"/>
      <c r="UQU178" s="22"/>
      <c r="UQV178" s="22"/>
      <c r="UQW178" s="22"/>
      <c r="UQX178" s="22"/>
      <c r="UQY178" s="22"/>
      <c r="UQZ178" s="22"/>
      <c r="URA178" s="22"/>
      <c r="URB178" s="22"/>
      <c r="URC178" s="22"/>
      <c r="URD178" s="22"/>
      <c r="URE178" s="22"/>
      <c r="URF178" s="22"/>
      <c r="URG178" s="22"/>
      <c r="URH178" s="22"/>
      <c r="URI178" s="22"/>
      <c r="URJ178" s="22"/>
      <c r="URK178" s="22"/>
      <c r="URL178" s="22"/>
      <c r="URM178" s="22"/>
      <c r="URN178" s="22"/>
      <c r="URO178" s="22"/>
      <c r="URP178" s="22"/>
      <c r="URQ178" s="22"/>
      <c r="URR178" s="22"/>
      <c r="URS178" s="22"/>
      <c r="URT178" s="22"/>
      <c r="URU178" s="22"/>
      <c r="URV178" s="22"/>
      <c r="URW178" s="22"/>
      <c r="URX178" s="22"/>
      <c r="URY178" s="22"/>
      <c r="URZ178" s="22"/>
      <c r="USA178" s="22"/>
      <c r="USB178" s="22"/>
      <c r="USC178" s="22"/>
      <c r="USD178" s="22"/>
      <c r="USE178" s="22"/>
      <c r="USF178" s="22"/>
      <c r="USG178" s="22"/>
      <c r="USH178" s="22"/>
      <c r="USI178" s="22"/>
      <c r="USJ178" s="22"/>
      <c r="USK178" s="22"/>
      <c r="USL178" s="22"/>
      <c r="USM178" s="22"/>
      <c r="USN178" s="22"/>
      <c r="USO178" s="22"/>
      <c r="USP178" s="22"/>
      <c r="USQ178" s="22"/>
      <c r="USR178" s="22"/>
      <c r="USS178" s="22"/>
      <c r="UST178" s="22"/>
      <c r="USU178" s="22"/>
      <c r="USV178" s="22"/>
      <c r="USW178" s="22"/>
      <c r="USX178" s="22"/>
      <c r="USY178" s="22"/>
      <c r="USZ178" s="22"/>
      <c r="UTA178" s="22"/>
      <c r="UTB178" s="22"/>
      <c r="UTC178" s="22"/>
      <c r="UTD178" s="22"/>
      <c r="UTE178" s="22"/>
      <c r="UTF178" s="22"/>
      <c r="UTG178" s="22"/>
      <c r="UTH178" s="22"/>
      <c r="UTI178" s="22"/>
      <c r="UTJ178" s="22"/>
      <c r="UTK178" s="22"/>
      <c r="UTL178" s="22"/>
      <c r="UTM178" s="22"/>
      <c r="UTN178" s="22"/>
      <c r="UTO178" s="22"/>
      <c r="UTP178" s="22"/>
      <c r="UTQ178" s="22"/>
      <c r="UTR178" s="22"/>
      <c r="UTS178" s="22"/>
      <c r="UTT178" s="22"/>
      <c r="UTU178" s="22"/>
      <c r="UTV178" s="22"/>
      <c r="UTW178" s="22"/>
      <c r="UTX178" s="22"/>
      <c r="UTY178" s="22"/>
      <c r="UTZ178" s="22"/>
      <c r="UUA178" s="22"/>
      <c r="UUB178" s="22"/>
      <c r="UUC178" s="22"/>
      <c r="UUD178" s="22"/>
      <c r="UUE178" s="22"/>
      <c r="UUF178" s="22"/>
      <c r="UUG178" s="22"/>
      <c r="UUH178" s="22"/>
      <c r="UUI178" s="22"/>
      <c r="UUJ178" s="22"/>
      <c r="UUK178" s="22"/>
      <c r="UUL178" s="22"/>
      <c r="UUM178" s="22"/>
      <c r="UUN178" s="22"/>
      <c r="UUO178" s="22"/>
      <c r="UUP178" s="22"/>
      <c r="UUQ178" s="22"/>
      <c r="UUR178" s="22"/>
      <c r="UUS178" s="22"/>
      <c r="UUT178" s="22"/>
      <c r="UUU178" s="22"/>
      <c r="UUV178" s="22"/>
      <c r="UUW178" s="22"/>
      <c r="UUX178" s="22"/>
      <c r="UUY178" s="22"/>
      <c r="UUZ178" s="22"/>
      <c r="UVA178" s="22"/>
      <c r="UVB178" s="22"/>
      <c r="UVC178" s="22"/>
      <c r="UVD178" s="22"/>
      <c r="UVE178" s="22"/>
      <c r="UVF178" s="22"/>
      <c r="UVG178" s="22"/>
      <c r="UVH178" s="22"/>
      <c r="UVI178" s="22"/>
      <c r="UVJ178" s="22"/>
      <c r="UVK178" s="22"/>
      <c r="UVL178" s="22"/>
      <c r="UVM178" s="22"/>
      <c r="UVN178" s="22"/>
      <c r="UVO178" s="22"/>
      <c r="UVP178" s="22"/>
      <c r="UVQ178" s="22"/>
      <c r="UVR178" s="22"/>
      <c r="UVS178" s="22"/>
      <c r="UVT178" s="22"/>
      <c r="UVU178" s="22"/>
      <c r="UVV178" s="22"/>
      <c r="UVW178" s="22"/>
      <c r="UVX178" s="22"/>
      <c r="UVY178" s="22"/>
      <c r="UVZ178" s="22"/>
      <c r="UWA178" s="22"/>
      <c r="UWB178" s="22"/>
      <c r="UWC178" s="22"/>
      <c r="UWD178" s="22"/>
      <c r="UWE178" s="22"/>
      <c r="UWF178" s="22"/>
      <c r="UWG178" s="22"/>
      <c r="UWH178" s="22"/>
      <c r="UWI178" s="22"/>
      <c r="UWJ178" s="22"/>
      <c r="UWK178" s="22"/>
      <c r="UWL178" s="22"/>
      <c r="UWM178" s="22"/>
      <c r="UWN178" s="22"/>
      <c r="UWO178" s="22"/>
      <c r="UWP178" s="22"/>
      <c r="UWQ178" s="22"/>
      <c r="UWR178" s="22"/>
      <c r="UWS178" s="22"/>
      <c r="UWT178" s="22"/>
      <c r="UWU178" s="22"/>
      <c r="UWV178" s="22"/>
      <c r="UWW178" s="22"/>
      <c r="UWX178" s="22"/>
      <c r="UWY178" s="22"/>
      <c r="UWZ178" s="22"/>
      <c r="UXA178" s="22"/>
      <c r="UXB178" s="22"/>
      <c r="UXC178" s="22"/>
      <c r="UXD178" s="22"/>
      <c r="UXE178" s="22"/>
      <c r="UXF178" s="22"/>
      <c r="UXG178" s="22"/>
      <c r="UXH178" s="22"/>
      <c r="UXI178" s="22"/>
      <c r="UXJ178" s="22"/>
      <c r="UXK178" s="22"/>
      <c r="UXL178" s="22"/>
      <c r="UXM178" s="22"/>
      <c r="UXN178" s="22"/>
      <c r="UXO178" s="22"/>
      <c r="UXP178" s="22"/>
      <c r="UXQ178" s="22"/>
      <c r="UXR178" s="22"/>
      <c r="UXS178" s="22"/>
      <c r="UXT178" s="22"/>
      <c r="UXU178" s="22"/>
      <c r="UXV178" s="22"/>
      <c r="UXW178" s="22"/>
      <c r="UXX178" s="22"/>
      <c r="UXY178" s="22"/>
      <c r="UXZ178" s="22"/>
      <c r="UYA178" s="22"/>
      <c r="UYB178" s="22"/>
      <c r="UYC178" s="22"/>
      <c r="UYD178" s="22"/>
      <c r="UYE178" s="22"/>
      <c r="UYF178" s="22"/>
      <c r="UYG178" s="22"/>
      <c r="UYH178" s="22"/>
      <c r="UYI178" s="22"/>
      <c r="UYJ178" s="22"/>
      <c r="UYK178" s="22"/>
      <c r="UYL178" s="22"/>
      <c r="UYM178" s="22"/>
      <c r="UYN178" s="22"/>
      <c r="UYO178" s="22"/>
      <c r="UYP178" s="22"/>
      <c r="UYQ178" s="22"/>
      <c r="UYR178" s="22"/>
      <c r="UYS178" s="22"/>
      <c r="UYT178" s="22"/>
      <c r="UYU178" s="22"/>
      <c r="UYV178" s="22"/>
      <c r="UYW178" s="22"/>
      <c r="UYX178" s="22"/>
      <c r="UYY178" s="22"/>
      <c r="UYZ178" s="22"/>
      <c r="UZA178" s="22"/>
      <c r="UZB178" s="22"/>
      <c r="UZC178" s="22"/>
      <c r="UZD178" s="22"/>
      <c r="UZE178" s="22"/>
      <c r="UZF178" s="22"/>
      <c r="UZG178" s="22"/>
      <c r="UZH178" s="22"/>
      <c r="UZI178" s="22"/>
      <c r="UZJ178" s="22"/>
      <c r="UZK178" s="22"/>
      <c r="UZL178" s="22"/>
      <c r="UZM178" s="22"/>
      <c r="UZN178" s="22"/>
      <c r="UZO178" s="22"/>
      <c r="UZP178" s="22"/>
      <c r="UZQ178" s="22"/>
      <c r="UZR178" s="22"/>
      <c r="UZS178" s="22"/>
      <c r="UZT178" s="22"/>
      <c r="UZU178" s="22"/>
      <c r="UZV178" s="22"/>
      <c r="UZW178" s="22"/>
      <c r="UZX178" s="22"/>
      <c r="UZY178" s="22"/>
      <c r="UZZ178" s="22"/>
      <c r="VAA178" s="22"/>
      <c r="VAB178" s="22"/>
      <c r="VAC178" s="22"/>
      <c r="VAD178" s="22"/>
      <c r="VAE178" s="22"/>
      <c r="VAF178" s="22"/>
      <c r="VAG178" s="22"/>
      <c r="VAH178" s="22"/>
      <c r="VAI178" s="22"/>
      <c r="VAJ178" s="22"/>
      <c r="VAK178" s="22"/>
      <c r="VAL178" s="22"/>
      <c r="VAM178" s="22"/>
      <c r="VAN178" s="22"/>
      <c r="VAO178" s="22"/>
      <c r="VAP178" s="22"/>
      <c r="VAQ178" s="22"/>
      <c r="VAR178" s="22"/>
      <c r="VAS178" s="22"/>
      <c r="VAT178" s="22"/>
      <c r="VAU178" s="22"/>
      <c r="VAV178" s="22"/>
      <c r="VAW178" s="22"/>
      <c r="VAX178" s="22"/>
      <c r="VAY178" s="22"/>
      <c r="VAZ178" s="22"/>
      <c r="VBA178" s="22"/>
      <c r="VBB178" s="22"/>
      <c r="VBC178" s="22"/>
      <c r="VBD178" s="22"/>
      <c r="VBE178" s="22"/>
      <c r="VBF178" s="22"/>
      <c r="VBG178" s="22"/>
      <c r="VBH178" s="22"/>
      <c r="VBI178" s="22"/>
      <c r="VBJ178" s="22"/>
      <c r="VBK178" s="22"/>
      <c r="VBL178" s="22"/>
      <c r="VBM178" s="22"/>
      <c r="VBN178" s="22"/>
      <c r="VBO178" s="22"/>
      <c r="VBP178" s="22"/>
      <c r="VBQ178" s="22"/>
      <c r="VBR178" s="22"/>
      <c r="VBS178" s="22"/>
      <c r="VBT178" s="22"/>
      <c r="VBU178" s="22"/>
      <c r="VBV178" s="22"/>
      <c r="VBW178" s="22"/>
      <c r="VBX178" s="22"/>
      <c r="VBY178" s="22"/>
      <c r="VBZ178" s="22"/>
      <c r="VCA178" s="22"/>
      <c r="VCB178" s="22"/>
      <c r="VCC178" s="22"/>
      <c r="VCD178" s="22"/>
      <c r="VCE178" s="22"/>
      <c r="VCF178" s="22"/>
      <c r="VCG178" s="22"/>
      <c r="VCH178" s="22"/>
      <c r="VCI178" s="22"/>
      <c r="VCJ178" s="22"/>
      <c r="VCK178" s="22"/>
      <c r="VCL178" s="22"/>
      <c r="VCM178" s="22"/>
      <c r="VCN178" s="22"/>
      <c r="VCO178" s="22"/>
      <c r="VCP178" s="22"/>
      <c r="VCQ178" s="22"/>
      <c r="VCR178" s="22"/>
      <c r="VCS178" s="22"/>
      <c r="VCT178" s="22"/>
      <c r="VCU178" s="22"/>
      <c r="VCV178" s="22"/>
      <c r="VCW178" s="22"/>
      <c r="VCX178" s="22"/>
      <c r="VCY178" s="22"/>
      <c r="VCZ178" s="22"/>
      <c r="VDA178" s="22"/>
      <c r="VDB178" s="22"/>
      <c r="VDC178" s="22"/>
      <c r="VDD178" s="22"/>
      <c r="VDE178" s="22"/>
      <c r="VDF178" s="22"/>
      <c r="VDG178" s="22"/>
      <c r="VDH178" s="22"/>
      <c r="VDI178" s="22"/>
      <c r="VDJ178" s="22"/>
      <c r="VDK178" s="22"/>
      <c r="VDL178" s="22"/>
      <c r="VDM178" s="22"/>
      <c r="VDN178" s="22"/>
      <c r="VDO178" s="22"/>
      <c r="VDP178" s="22"/>
      <c r="VDQ178" s="22"/>
      <c r="VDR178" s="22"/>
      <c r="VDS178" s="22"/>
      <c r="VDT178" s="22"/>
      <c r="VDU178" s="22"/>
      <c r="VDV178" s="22"/>
      <c r="VDW178" s="22"/>
      <c r="VDX178" s="22"/>
      <c r="VDY178" s="22"/>
      <c r="VDZ178" s="22"/>
      <c r="VEA178" s="22"/>
      <c r="VEB178" s="22"/>
      <c r="VEC178" s="22"/>
      <c r="VED178" s="22"/>
      <c r="VEE178" s="22"/>
      <c r="VEF178" s="22"/>
      <c r="VEG178" s="22"/>
      <c r="VEH178" s="22"/>
      <c r="VEI178" s="22"/>
      <c r="VEJ178" s="22"/>
      <c r="VEK178" s="22"/>
      <c r="VEL178" s="22"/>
      <c r="VEM178" s="22"/>
      <c r="VEN178" s="22"/>
      <c r="VEO178" s="22"/>
      <c r="VEP178" s="22"/>
      <c r="VEQ178" s="22"/>
      <c r="VER178" s="22"/>
      <c r="VES178" s="22"/>
      <c r="VET178" s="22"/>
      <c r="VEU178" s="22"/>
      <c r="VEV178" s="22"/>
      <c r="VEW178" s="22"/>
      <c r="VEX178" s="22"/>
      <c r="VEY178" s="22"/>
      <c r="VEZ178" s="22"/>
      <c r="VFA178" s="22"/>
      <c r="VFB178" s="22"/>
      <c r="VFC178" s="22"/>
      <c r="VFD178" s="22"/>
      <c r="VFE178" s="22"/>
      <c r="VFF178" s="22"/>
      <c r="VFG178" s="22"/>
      <c r="VFH178" s="22"/>
      <c r="VFI178" s="22"/>
      <c r="VFJ178" s="22"/>
      <c r="VFK178" s="22"/>
      <c r="VFL178" s="22"/>
      <c r="VFM178" s="22"/>
      <c r="VFN178" s="22"/>
      <c r="VFO178" s="22"/>
      <c r="VFP178" s="22"/>
      <c r="VFQ178" s="22"/>
      <c r="VFR178" s="22"/>
      <c r="VFS178" s="22"/>
      <c r="VFT178" s="22"/>
      <c r="VFU178" s="22"/>
      <c r="VFV178" s="22"/>
      <c r="VFW178" s="22"/>
      <c r="VFX178" s="22"/>
      <c r="VFY178" s="22"/>
      <c r="VFZ178" s="22"/>
      <c r="VGA178" s="22"/>
      <c r="VGB178" s="22"/>
      <c r="VGC178" s="22"/>
      <c r="VGD178" s="22"/>
      <c r="VGE178" s="22"/>
      <c r="VGF178" s="22"/>
      <c r="VGG178" s="22"/>
      <c r="VGH178" s="22"/>
      <c r="VGI178" s="22"/>
      <c r="VGJ178" s="22"/>
      <c r="VGK178" s="22"/>
      <c r="VGL178" s="22"/>
      <c r="VGM178" s="22"/>
      <c r="VGN178" s="22"/>
      <c r="VGO178" s="22"/>
      <c r="VGP178" s="22"/>
      <c r="VGQ178" s="22"/>
      <c r="VGR178" s="22"/>
      <c r="VGS178" s="22"/>
      <c r="VGT178" s="22"/>
      <c r="VGU178" s="22"/>
      <c r="VGV178" s="22"/>
      <c r="VGW178" s="22"/>
      <c r="VGX178" s="22"/>
      <c r="VGY178" s="22"/>
      <c r="VGZ178" s="22"/>
      <c r="VHA178" s="22"/>
      <c r="VHB178" s="22"/>
      <c r="VHC178" s="22"/>
      <c r="VHD178" s="22"/>
      <c r="VHE178" s="22"/>
      <c r="VHF178" s="22"/>
      <c r="VHG178" s="22"/>
      <c r="VHH178" s="22"/>
      <c r="VHI178" s="22"/>
      <c r="VHJ178" s="22"/>
      <c r="VHK178" s="22"/>
      <c r="VHL178" s="22"/>
      <c r="VHM178" s="22"/>
      <c r="VHN178" s="22"/>
      <c r="VHO178" s="22"/>
      <c r="VHP178" s="22"/>
      <c r="VHQ178" s="22"/>
      <c r="VHR178" s="22"/>
      <c r="VHS178" s="22"/>
      <c r="VHT178" s="22"/>
      <c r="VHU178" s="22"/>
      <c r="VHV178" s="22"/>
      <c r="VHW178" s="22"/>
      <c r="VHX178" s="22"/>
      <c r="VHY178" s="22"/>
      <c r="VHZ178" s="22"/>
      <c r="VIA178" s="22"/>
      <c r="VIB178" s="22"/>
      <c r="VIC178" s="22"/>
      <c r="VID178" s="22"/>
      <c r="VIE178" s="22"/>
      <c r="VIF178" s="22"/>
      <c r="VIG178" s="22"/>
      <c r="VIH178" s="22"/>
      <c r="VII178" s="22"/>
      <c r="VIJ178" s="22"/>
      <c r="VIK178" s="22"/>
      <c r="VIL178" s="22"/>
      <c r="VIM178" s="22"/>
      <c r="VIN178" s="22"/>
      <c r="VIO178" s="22"/>
      <c r="VIP178" s="22"/>
      <c r="VIQ178" s="22"/>
      <c r="VIR178" s="22"/>
      <c r="VIS178" s="22"/>
      <c r="VIT178" s="22"/>
      <c r="VIU178" s="22"/>
      <c r="VIV178" s="22"/>
      <c r="VIW178" s="22"/>
      <c r="VIX178" s="22"/>
      <c r="VIY178" s="22"/>
      <c r="VIZ178" s="22"/>
      <c r="VJA178" s="22"/>
      <c r="VJB178" s="22"/>
      <c r="VJC178" s="22"/>
      <c r="VJD178" s="22"/>
      <c r="VJE178" s="22"/>
      <c r="VJF178" s="22"/>
      <c r="VJG178" s="22"/>
      <c r="VJH178" s="22"/>
      <c r="VJI178" s="22"/>
      <c r="VJJ178" s="22"/>
      <c r="VJK178" s="22"/>
      <c r="VJL178" s="22"/>
      <c r="VJM178" s="22"/>
      <c r="VJN178" s="22"/>
      <c r="VJO178" s="22"/>
      <c r="VJP178" s="22"/>
      <c r="VJQ178" s="22"/>
      <c r="VJR178" s="22"/>
      <c r="VJS178" s="22"/>
      <c r="VJT178" s="22"/>
      <c r="VJU178" s="22"/>
      <c r="VJV178" s="22"/>
      <c r="VJW178" s="22"/>
      <c r="VJX178" s="22"/>
      <c r="VJY178" s="22"/>
      <c r="VJZ178" s="22"/>
      <c r="VKA178" s="22"/>
      <c r="VKB178" s="22"/>
      <c r="VKC178" s="22"/>
      <c r="VKD178" s="22"/>
      <c r="VKE178" s="22"/>
      <c r="VKF178" s="22"/>
      <c r="VKG178" s="22"/>
      <c r="VKH178" s="22"/>
      <c r="VKI178" s="22"/>
      <c r="VKJ178" s="22"/>
      <c r="VKK178" s="22"/>
      <c r="VKL178" s="22"/>
      <c r="VKM178" s="22"/>
      <c r="VKN178" s="22"/>
      <c r="VKO178" s="22"/>
      <c r="VKP178" s="22"/>
      <c r="VKQ178" s="22"/>
      <c r="VKR178" s="22"/>
      <c r="VKS178" s="22"/>
      <c r="VKT178" s="22"/>
      <c r="VKU178" s="22"/>
      <c r="VKV178" s="22"/>
      <c r="VKW178" s="22"/>
      <c r="VKX178" s="22"/>
      <c r="VKY178" s="22"/>
      <c r="VKZ178" s="22"/>
      <c r="VLA178" s="22"/>
      <c r="VLB178" s="22"/>
      <c r="VLC178" s="22"/>
      <c r="VLD178" s="22"/>
      <c r="VLE178" s="22"/>
      <c r="VLF178" s="22"/>
      <c r="VLG178" s="22"/>
      <c r="VLH178" s="22"/>
      <c r="VLI178" s="22"/>
      <c r="VLJ178" s="22"/>
      <c r="VLK178" s="22"/>
      <c r="VLL178" s="22"/>
      <c r="VLM178" s="22"/>
      <c r="VLN178" s="22"/>
      <c r="VLO178" s="22"/>
      <c r="VLP178" s="22"/>
      <c r="VLQ178" s="22"/>
      <c r="VLR178" s="22"/>
      <c r="VLS178" s="22"/>
      <c r="VLT178" s="22"/>
      <c r="VLU178" s="22"/>
      <c r="VLV178" s="22"/>
      <c r="VLW178" s="22"/>
      <c r="VLX178" s="22"/>
      <c r="VLY178" s="22"/>
      <c r="VLZ178" s="22"/>
      <c r="VMA178" s="22"/>
      <c r="VMB178" s="22"/>
      <c r="VMC178" s="22"/>
      <c r="VMD178" s="22"/>
      <c r="VME178" s="22"/>
      <c r="VMF178" s="22"/>
      <c r="VMG178" s="22"/>
      <c r="VMH178" s="22"/>
      <c r="VMI178" s="22"/>
      <c r="VMJ178" s="22"/>
      <c r="VMK178" s="22"/>
      <c r="VML178" s="22"/>
      <c r="VMM178" s="22"/>
      <c r="VMN178" s="22"/>
      <c r="VMO178" s="22"/>
      <c r="VMP178" s="22"/>
      <c r="VMQ178" s="22"/>
      <c r="VMR178" s="22"/>
      <c r="VMS178" s="22"/>
      <c r="VMT178" s="22"/>
      <c r="VMU178" s="22"/>
      <c r="VMV178" s="22"/>
      <c r="VMW178" s="22"/>
      <c r="VMX178" s="22"/>
      <c r="VMY178" s="22"/>
      <c r="VMZ178" s="22"/>
      <c r="VNA178" s="22"/>
      <c r="VNB178" s="22"/>
      <c r="VNC178" s="22"/>
      <c r="VND178" s="22"/>
      <c r="VNE178" s="22"/>
      <c r="VNF178" s="22"/>
      <c r="VNG178" s="22"/>
      <c r="VNH178" s="22"/>
      <c r="VNI178" s="22"/>
      <c r="VNJ178" s="22"/>
      <c r="VNK178" s="22"/>
      <c r="VNL178" s="22"/>
      <c r="VNM178" s="22"/>
      <c r="VNN178" s="22"/>
      <c r="VNO178" s="22"/>
      <c r="VNP178" s="22"/>
      <c r="VNQ178" s="22"/>
      <c r="VNR178" s="22"/>
      <c r="VNS178" s="22"/>
      <c r="VNT178" s="22"/>
      <c r="VNU178" s="22"/>
      <c r="VNV178" s="22"/>
      <c r="VNW178" s="22"/>
      <c r="VNX178" s="22"/>
      <c r="VNY178" s="22"/>
      <c r="VNZ178" s="22"/>
      <c r="VOA178" s="22"/>
      <c r="VOB178" s="22"/>
      <c r="VOC178" s="22"/>
      <c r="VOD178" s="22"/>
      <c r="VOE178" s="22"/>
      <c r="VOF178" s="22"/>
      <c r="VOG178" s="22"/>
      <c r="VOH178" s="22"/>
      <c r="VOI178" s="22"/>
      <c r="VOJ178" s="22"/>
      <c r="VOK178" s="22"/>
      <c r="VOL178" s="22"/>
      <c r="VOM178" s="22"/>
      <c r="VON178" s="22"/>
      <c r="VOO178" s="22"/>
      <c r="VOP178" s="22"/>
      <c r="VOQ178" s="22"/>
      <c r="VOR178" s="22"/>
      <c r="VOS178" s="22"/>
      <c r="VOT178" s="22"/>
      <c r="VOU178" s="22"/>
      <c r="VOV178" s="22"/>
      <c r="VOW178" s="22"/>
      <c r="VOX178" s="22"/>
      <c r="VOY178" s="22"/>
      <c r="VOZ178" s="22"/>
      <c r="VPA178" s="22"/>
      <c r="VPB178" s="22"/>
      <c r="VPC178" s="22"/>
      <c r="VPD178" s="22"/>
      <c r="VPE178" s="22"/>
      <c r="VPF178" s="22"/>
      <c r="VPG178" s="22"/>
      <c r="VPH178" s="22"/>
      <c r="VPI178" s="22"/>
      <c r="VPJ178" s="22"/>
      <c r="VPK178" s="22"/>
      <c r="VPL178" s="22"/>
      <c r="VPM178" s="22"/>
      <c r="VPN178" s="22"/>
      <c r="VPO178" s="22"/>
      <c r="VPP178" s="22"/>
      <c r="VPQ178" s="22"/>
      <c r="VPR178" s="22"/>
      <c r="VPS178" s="22"/>
      <c r="VPT178" s="22"/>
      <c r="VPU178" s="22"/>
      <c r="VPV178" s="22"/>
      <c r="VPW178" s="22"/>
      <c r="VPX178" s="22"/>
      <c r="VPY178" s="22"/>
      <c r="VPZ178" s="22"/>
      <c r="VQA178" s="22"/>
      <c r="VQB178" s="22"/>
      <c r="VQC178" s="22"/>
      <c r="VQD178" s="22"/>
      <c r="VQE178" s="22"/>
      <c r="VQF178" s="22"/>
      <c r="VQG178" s="22"/>
      <c r="VQH178" s="22"/>
      <c r="VQI178" s="22"/>
      <c r="VQJ178" s="22"/>
      <c r="VQK178" s="22"/>
      <c r="VQL178" s="22"/>
      <c r="VQM178" s="22"/>
      <c r="VQN178" s="22"/>
      <c r="VQO178" s="22"/>
      <c r="VQP178" s="22"/>
      <c r="VQQ178" s="22"/>
      <c r="VQR178" s="22"/>
      <c r="VQS178" s="22"/>
      <c r="VQT178" s="22"/>
      <c r="VQU178" s="22"/>
      <c r="VQV178" s="22"/>
      <c r="VQW178" s="22"/>
      <c r="VQX178" s="22"/>
      <c r="VQY178" s="22"/>
      <c r="VQZ178" s="22"/>
      <c r="VRA178" s="22"/>
      <c r="VRB178" s="22"/>
      <c r="VRC178" s="22"/>
      <c r="VRD178" s="22"/>
      <c r="VRE178" s="22"/>
      <c r="VRF178" s="22"/>
      <c r="VRG178" s="22"/>
      <c r="VRH178" s="22"/>
      <c r="VRI178" s="22"/>
      <c r="VRJ178" s="22"/>
      <c r="VRK178" s="22"/>
      <c r="VRL178" s="22"/>
      <c r="VRM178" s="22"/>
      <c r="VRN178" s="22"/>
      <c r="VRO178" s="22"/>
      <c r="VRP178" s="22"/>
      <c r="VRQ178" s="22"/>
      <c r="VRR178" s="22"/>
      <c r="VRS178" s="22"/>
      <c r="VRT178" s="22"/>
      <c r="VRU178" s="22"/>
      <c r="VRV178" s="22"/>
      <c r="VRW178" s="22"/>
      <c r="VRX178" s="22"/>
      <c r="VRY178" s="22"/>
      <c r="VRZ178" s="22"/>
      <c r="VSA178" s="22"/>
      <c r="VSB178" s="22"/>
      <c r="VSC178" s="22"/>
      <c r="VSD178" s="22"/>
      <c r="VSE178" s="22"/>
      <c r="VSF178" s="22"/>
      <c r="VSG178" s="22"/>
      <c r="VSH178" s="22"/>
      <c r="VSI178" s="22"/>
      <c r="VSJ178" s="22"/>
      <c r="VSK178" s="22"/>
      <c r="VSL178" s="22"/>
      <c r="VSM178" s="22"/>
      <c r="VSN178" s="22"/>
      <c r="VSO178" s="22"/>
      <c r="VSP178" s="22"/>
      <c r="VSQ178" s="22"/>
      <c r="VSR178" s="22"/>
      <c r="VSS178" s="22"/>
      <c r="VST178" s="22"/>
      <c r="VSU178" s="22"/>
      <c r="VSV178" s="22"/>
      <c r="VSW178" s="22"/>
      <c r="VSX178" s="22"/>
      <c r="VSY178" s="22"/>
      <c r="VSZ178" s="22"/>
      <c r="VTA178" s="22"/>
      <c r="VTB178" s="22"/>
      <c r="VTC178" s="22"/>
      <c r="VTD178" s="22"/>
      <c r="VTE178" s="22"/>
      <c r="VTF178" s="22"/>
      <c r="VTG178" s="22"/>
      <c r="VTH178" s="22"/>
      <c r="VTI178" s="22"/>
      <c r="VTJ178" s="22"/>
      <c r="VTK178" s="22"/>
      <c r="VTL178" s="22"/>
      <c r="VTM178" s="22"/>
      <c r="VTN178" s="22"/>
      <c r="VTO178" s="22"/>
      <c r="VTP178" s="22"/>
      <c r="VTQ178" s="22"/>
      <c r="VTR178" s="22"/>
      <c r="VTS178" s="22"/>
      <c r="VTT178" s="22"/>
      <c r="VTU178" s="22"/>
      <c r="VTV178" s="22"/>
      <c r="VTW178" s="22"/>
      <c r="VTX178" s="22"/>
      <c r="VTY178" s="22"/>
      <c r="VTZ178" s="22"/>
      <c r="VUA178" s="22"/>
      <c r="VUB178" s="22"/>
      <c r="VUC178" s="22"/>
      <c r="VUD178" s="22"/>
      <c r="VUE178" s="22"/>
      <c r="VUF178" s="22"/>
      <c r="VUG178" s="22"/>
      <c r="VUH178" s="22"/>
      <c r="VUI178" s="22"/>
      <c r="VUJ178" s="22"/>
      <c r="VUK178" s="22"/>
      <c r="VUL178" s="22"/>
      <c r="VUM178" s="22"/>
      <c r="VUN178" s="22"/>
      <c r="VUO178" s="22"/>
      <c r="VUP178" s="22"/>
      <c r="VUQ178" s="22"/>
      <c r="VUR178" s="22"/>
      <c r="VUS178" s="22"/>
      <c r="VUT178" s="22"/>
      <c r="VUU178" s="22"/>
      <c r="VUV178" s="22"/>
      <c r="VUW178" s="22"/>
      <c r="VUX178" s="22"/>
      <c r="VUY178" s="22"/>
      <c r="VUZ178" s="22"/>
      <c r="VVA178" s="22"/>
      <c r="VVB178" s="22"/>
      <c r="VVC178" s="22"/>
      <c r="VVD178" s="22"/>
      <c r="VVE178" s="22"/>
      <c r="VVF178" s="22"/>
      <c r="VVG178" s="22"/>
      <c r="VVH178" s="22"/>
      <c r="VVI178" s="22"/>
      <c r="VVJ178" s="22"/>
      <c r="VVK178" s="22"/>
      <c r="VVL178" s="22"/>
      <c r="VVM178" s="22"/>
      <c r="VVN178" s="22"/>
      <c r="VVO178" s="22"/>
      <c r="VVP178" s="22"/>
      <c r="VVQ178" s="22"/>
      <c r="VVR178" s="22"/>
      <c r="VVS178" s="22"/>
      <c r="VVT178" s="22"/>
      <c r="VVU178" s="22"/>
      <c r="VVV178" s="22"/>
      <c r="VVW178" s="22"/>
      <c r="VVX178" s="22"/>
      <c r="VVY178" s="22"/>
      <c r="VVZ178" s="22"/>
      <c r="VWA178" s="22"/>
      <c r="VWB178" s="22"/>
      <c r="VWC178" s="22"/>
      <c r="VWD178" s="22"/>
      <c r="VWE178" s="22"/>
      <c r="VWF178" s="22"/>
      <c r="VWG178" s="22"/>
      <c r="VWH178" s="22"/>
      <c r="VWI178" s="22"/>
      <c r="VWJ178" s="22"/>
      <c r="VWK178" s="22"/>
      <c r="VWL178" s="22"/>
      <c r="VWM178" s="22"/>
      <c r="VWN178" s="22"/>
      <c r="VWO178" s="22"/>
      <c r="VWP178" s="22"/>
      <c r="VWQ178" s="22"/>
      <c r="VWR178" s="22"/>
      <c r="VWS178" s="22"/>
      <c r="VWT178" s="22"/>
      <c r="VWU178" s="22"/>
      <c r="VWV178" s="22"/>
      <c r="VWW178" s="22"/>
      <c r="VWX178" s="22"/>
      <c r="VWY178" s="22"/>
      <c r="VWZ178" s="22"/>
      <c r="VXA178" s="22"/>
      <c r="VXB178" s="22"/>
      <c r="VXC178" s="22"/>
      <c r="VXD178" s="22"/>
      <c r="VXE178" s="22"/>
      <c r="VXF178" s="22"/>
      <c r="VXG178" s="22"/>
      <c r="VXH178" s="22"/>
      <c r="VXI178" s="22"/>
      <c r="VXJ178" s="22"/>
      <c r="VXK178" s="22"/>
      <c r="VXL178" s="22"/>
      <c r="VXM178" s="22"/>
      <c r="VXN178" s="22"/>
      <c r="VXO178" s="22"/>
      <c r="VXP178" s="22"/>
      <c r="VXQ178" s="22"/>
      <c r="VXR178" s="22"/>
      <c r="VXS178" s="22"/>
      <c r="VXT178" s="22"/>
      <c r="VXU178" s="22"/>
      <c r="VXV178" s="22"/>
      <c r="VXW178" s="22"/>
      <c r="VXX178" s="22"/>
      <c r="VXY178" s="22"/>
      <c r="VXZ178" s="22"/>
      <c r="VYA178" s="22"/>
      <c r="VYB178" s="22"/>
      <c r="VYC178" s="22"/>
      <c r="VYD178" s="22"/>
      <c r="VYE178" s="22"/>
      <c r="VYF178" s="22"/>
      <c r="VYG178" s="22"/>
      <c r="VYH178" s="22"/>
      <c r="VYI178" s="22"/>
      <c r="VYJ178" s="22"/>
      <c r="VYK178" s="22"/>
      <c r="VYL178" s="22"/>
      <c r="VYM178" s="22"/>
      <c r="VYN178" s="22"/>
      <c r="VYO178" s="22"/>
      <c r="VYP178" s="22"/>
      <c r="VYQ178" s="22"/>
      <c r="VYR178" s="22"/>
      <c r="VYS178" s="22"/>
      <c r="VYT178" s="22"/>
      <c r="VYU178" s="22"/>
      <c r="VYV178" s="22"/>
      <c r="VYW178" s="22"/>
      <c r="VYX178" s="22"/>
      <c r="VYY178" s="22"/>
      <c r="VYZ178" s="22"/>
      <c r="VZA178" s="22"/>
      <c r="VZB178" s="22"/>
      <c r="VZC178" s="22"/>
      <c r="VZD178" s="22"/>
      <c r="VZE178" s="22"/>
      <c r="VZF178" s="22"/>
      <c r="VZG178" s="22"/>
      <c r="VZH178" s="22"/>
      <c r="VZI178" s="22"/>
      <c r="VZJ178" s="22"/>
      <c r="VZK178" s="22"/>
      <c r="VZL178" s="22"/>
      <c r="VZM178" s="22"/>
      <c r="VZN178" s="22"/>
      <c r="VZO178" s="22"/>
      <c r="VZP178" s="22"/>
      <c r="VZQ178" s="22"/>
      <c r="VZR178" s="22"/>
      <c r="VZS178" s="22"/>
      <c r="VZT178" s="22"/>
      <c r="VZU178" s="22"/>
      <c r="VZV178" s="22"/>
      <c r="VZW178" s="22"/>
      <c r="VZX178" s="22"/>
      <c r="VZY178" s="22"/>
      <c r="VZZ178" s="22"/>
      <c r="WAA178" s="22"/>
      <c r="WAB178" s="22"/>
      <c r="WAC178" s="22"/>
      <c r="WAD178" s="22"/>
      <c r="WAE178" s="22"/>
      <c r="WAF178" s="22"/>
      <c r="WAG178" s="22"/>
      <c r="WAH178" s="22"/>
      <c r="WAI178" s="22"/>
      <c r="WAJ178" s="22"/>
      <c r="WAK178" s="22"/>
      <c r="WAL178" s="22"/>
      <c r="WAM178" s="22"/>
      <c r="WAN178" s="22"/>
      <c r="WAO178" s="22"/>
      <c r="WAP178" s="22"/>
      <c r="WAQ178" s="22"/>
      <c r="WAR178" s="22"/>
      <c r="WAS178" s="22"/>
      <c r="WAT178" s="22"/>
      <c r="WAU178" s="22"/>
      <c r="WAV178" s="22"/>
      <c r="WAW178" s="22"/>
      <c r="WAX178" s="22"/>
      <c r="WAY178" s="22"/>
      <c r="WAZ178" s="22"/>
      <c r="WBA178" s="22"/>
      <c r="WBB178" s="22"/>
      <c r="WBC178" s="22"/>
      <c r="WBD178" s="22"/>
      <c r="WBE178" s="22"/>
      <c r="WBF178" s="22"/>
      <c r="WBG178" s="22"/>
      <c r="WBH178" s="22"/>
      <c r="WBI178" s="22"/>
      <c r="WBJ178" s="22"/>
      <c r="WBK178" s="22"/>
      <c r="WBL178" s="22"/>
      <c r="WBM178" s="22"/>
      <c r="WBN178" s="22"/>
      <c r="WBO178" s="22"/>
      <c r="WBP178" s="22"/>
      <c r="WBQ178" s="22"/>
      <c r="WBR178" s="22"/>
      <c r="WBS178" s="22"/>
      <c r="WBT178" s="22"/>
      <c r="WBU178" s="22"/>
      <c r="WBV178" s="22"/>
      <c r="WBW178" s="22"/>
      <c r="WBX178" s="22"/>
      <c r="WBY178" s="22"/>
      <c r="WBZ178" s="22"/>
      <c r="WCA178" s="22"/>
      <c r="WCB178" s="22"/>
      <c r="WCC178" s="22"/>
      <c r="WCD178" s="22"/>
      <c r="WCE178" s="22"/>
      <c r="WCF178" s="22"/>
      <c r="WCG178" s="22"/>
      <c r="WCH178" s="22"/>
      <c r="WCI178" s="22"/>
      <c r="WCJ178" s="22"/>
      <c r="WCK178" s="22"/>
      <c r="WCL178" s="22"/>
      <c r="WCM178" s="22"/>
      <c r="WCN178" s="22"/>
      <c r="WCO178" s="22"/>
      <c r="WCP178" s="22"/>
      <c r="WCQ178" s="22"/>
      <c r="WCR178" s="22"/>
      <c r="WCS178" s="22"/>
      <c r="WCT178" s="22"/>
      <c r="WCU178" s="22"/>
      <c r="WCV178" s="22"/>
      <c r="WCW178" s="22"/>
      <c r="WCX178" s="22"/>
      <c r="WCY178" s="22"/>
      <c r="WCZ178" s="22"/>
      <c r="WDA178" s="22"/>
      <c r="WDB178" s="22"/>
      <c r="WDC178" s="22"/>
      <c r="WDD178" s="22"/>
      <c r="WDE178" s="22"/>
      <c r="WDF178" s="22"/>
      <c r="WDG178" s="22"/>
      <c r="WDH178" s="22"/>
      <c r="WDI178" s="22"/>
      <c r="WDJ178" s="22"/>
      <c r="WDK178" s="22"/>
      <c r="WDL178" s="22"/>
      <c r="WDM178" s="22"/>
      <c r="WDN178" s="22"/>
      <c r="WDO178" s="22"/>
      <c r="WDP178" s="22"/>
      <c r="WDQ178" s="22"/>
      <c r="WDR178" s="22"/>
      <c r="WDS178" s="22"/>
      <c r="WDT178" s="22"/>
      <c r="WDU178" s="22"/>
      <c r="WDV178" s="22"/>
      <c r="WDW178" s="22"/>
      <c r="WDX178" s="22"/>
      <c r="WDY178" s="22"/>
      <c r="WDZ178" s="22"/>
      <c r="WEA178" s="22"/>
      <c r="WEB178" s="22"/>
      <c r="WEC178" s="22"/>
      <c r="WED178" s="22"/>
      <c r="WEE178" s="22"/>
      <c r="WEF178" s="22"/>
      <c r="WEG178" s="22"/>
      <c r="WEH178" s="22"/>
      <c r="WEI178" s="22"/>
      <c r="WEJ178" s="22"/>
      <c r="WEK178" s="22"/>
      <c r="WEL178" s="22"/>
      <c r="WEM178" s="22"/>
      <c r="WEN178" s="22"/>
      <c r="WEO178" s="22"/>
      <c r="WEP178" s="22"/>
      <c r="WEQ178" s="22"/>
      <c r="WER178" s="22"/>
      <c r="WES178" s="22"/>
      <c r="WET178" s="22"/>
      <c r="WEU178" s="22"/>
      <c r="WEV178" s="22"/>
      <c r="WEW178" s="22"/>
      <c r="WEX178" s="22"/>
      <c r="WEY178" s="22"/>
      <c r="WEZ178" s="22"/>
      <c r="WFA178" s="22"/>
      <c r="WFB178" s="22"/>
      <c r="WFC178" s="22"/>
      <c r="WFD178" s="22"/>
      <c r="WFE178" s="22"/>
      <c r="WFF178" s="22"/>
      <c r="WFG178" s="22"/>
      <c r="WFH178" s="22"/>
      <c r="WFI178" s="22"/>
      <c r="WFJ178" s="22"/>
      <c r="WFK178" s="22"/>
      <c r="WFL178" s="22"/>
      <c r="WFM178" s="22"/>
      <c r="WFN178" s="22"/>
      <c r="WFO178" s="22"/>
      <c r="WFP178" s="22"/>
      <c r="WFQ178" s="22"/>
      <c r="WFR178" s="22"/>
      <c r="WFS178" s="22"/>
      <c r="WFT178" s="22"/>
      <c r="WFU178" s="22"/>
      <c r="WFV178" s="22"/>
      <c r="WFW178" s="22"/>
      <c r="WFX178" s="22"/>
      <c r="WFY178" s="22"/>
      <c r="WFZ178" s="22"/>
      <c r="WGA178" s="22"/>
      <c r="WGB178" s="22"/>
      <c r="WGC178" s="22"/>
      <c r="WGD178" s="22"/>
      <c r="WGE178" s="22"/>
      <c r="WGF178" s="22"/>
      <c r="WGG178" s="22"/>
      <c r="WGH178" s="22"/>
      <c r="WGI178" s="22"/>
      <c r="WGJ178" s="22"/>
      <c r="WGK178" s="22"/>
      <c r="WGL178" s="22"/>
      <c r="WGM178" s="22"/>
      <c r="WGN178" s="22"/>
      <c r="WGO178" s="22"/>
      <c r="WGP178" s="22"/>
      <c r="WGQ178" s="22"/>
      <c r="WGR178" s="22"/>
      <c r="WGS178" s="22"/>
      <c r="WGT178" s="22"/>
      <c r="WGU178" s="22"/>
      <c r="WGV178" s="22"/>
      <c r="WGW178" s="22"/>
      <c r="WGX178" s="22"/>
      <c r="WGY178" s="22"/>
      <c r="WGZ178" s="22"/>
      <c r="WHA178" s="22"/>
      <c r="WHB178" s="22"/>
      <c r="WHC178" s="22"/>
      <c r="WHD178" s="22"/>
      <c r="WHE178" s="22"/>
      <c r="WHF178" s="22"/>
      <c r="WHG178" s="22"/>
      <c r="WHH178" s="22"/>
      <c r="WHI178" s="22"/>
      <c r="WHJ178" s="22"/>
      <c r="WHK178" s="22"/>
      <c r="WHL178" s="22"/>
      <c r="WHM178" s="22"/>
      <c r="WHN178" s="22"/>
      <c r="WHO178" s="22"/>
      <c r="WHP178" s="22"/>
      <c r="WHQ178" s="22"/>
      <c r="WHR178" s="22"/>
      <c r="WHS178" s="22"/>
      <c r="WHT178" s="22"/>
      <c r="WHU178" s="22"/>
      <c r="WHV178" s="22"/>
      <c r="WHW178" s="22"/>
      <c r="WHX178" s="22"/>
      <c r="WHY178" s="22"/>
      <c r="WHZ178" s="22"/>
      <c r="WIA178" s="22"/>
      <c r="WIB178" s="22"/>
      <c r="WIC178" s="22"/>
      <c r="WID178" s="22"/>
      <c r="WIE178" s="22"/>
      <c r="WIF178" s="22"/>
      <c r="WIG178" s="22"/>
      <c r="WIH178" s="22"/>
      <c r="WII178" s="22"/>
      <c r="WIJ178" s="22"/>
      <c r="WIK178" s="22"/>
      <c r="WIL178" s="22"/>
      <c r="WIM178" s="22"/>
      <c r="WIN178" s="22"/>
      <c r="WIO178" s="22"/>
      <c r="WIP178" s="22"/>
      <c r="WIQ178" s="22"/>
      <c r="WIR178" s="22"/>
      <c r="WIS178" s="22"/>
      <c r="WIT178" s="22"/>
      <c r="WIU178" s="22"/>
      <c r="WIV178" s="22"/>
      <c r="WIW178" s="22"/>
      <c r="WIX178" s="22"/>
      <c r="WIY178" s="22"/>
      <c r="WIZ178" s="22"/>
      <c r="WJA178" s="22"/>
      <c r="WJB178" s="22"/>
      <c r="WJC178" s="22"/>
      <c r="WJD178" s="22"/>
      <c r="WJE178" s="22"/>
      <c r="WJF178" s="22"/>
      <c r="WJG178" s="22"/>
      <c r="WJH178" s="22"/>
      <c r="WJI178" s="22"/>
      <c r="WJJ178" s="22"/>
      <c r="WJK178" s="22"/>
      <c r="WJL178" s="22"/>
      <c r="WJM178" s="22"/>
      <c r="WJN178" s="22"/>
      <c r="WJO178" s="22"/>
      <c r="WJP178" s="22"/>
      <c r="WJQ178" s="22"/>
      <c r="WJR178" s="22"/>
      <c r="WJS178" s="22"/>
      <c r="WJT178" s="22"/>
      <c r="WJU178" s="22"/>
      <c r="WJV178" s="22"/>
      <c r="WJW178" s="22"/>
      <c r="WJX178" s="22"/>
      <c r="WJY178" s="22"/>
      <c r="WJZ178" s="22"/>
      <c r="WKA178" s="22"/>
      <c r="WKB178" s="22"/>
      <c r="WKC178" s="22"/>
      <c r="WKD178" s="22"/>
      <c r="WKE178" s="22"/>
      <c r="WKF178" s="22"/>
      <c r="WKG178" s="22"/>
      <c r="WKH178" s="22"/>
      <c r="WKI178" s="22"/>
      <c r="WKJ178" s="22"/>
      <c r="WKK178" s="22"/>
      <c r="WKL178" s="22"/>
      <c r="WKM178" s="22"/>
      <c r="WKN178" s="22"/>
      <c r="WKO178" s="22"/>
      <c r="WKP178" s="22"/>
      <c r="WKQ178" s="22"/>
      <c r="WKR178" s="22"/>
      <c r="WKS178" s="22"/>
      <c r="WKT178" s="22"/>
      <c r="WKU178" s="22"/>
      <c r="WKV178" s="22"/>
      <c r="WKW178" s="22"/>
      <c r="WKX178" s="22"/>
      <c r="WKY178" s="22"/>
      <c r="WKZ178" s="22"/>
      <c r="WLA178" s="22"/>
      <c r="WLB178" s="22"/>
      <c r="WLC178" s="22"/>
      <c r="WLD178" s="22"/>
      <c r="WLE178" s="22"/>
      <c r="WLF178" s="22"/>
      <c r="WLG178" s="22"/>
      <c r="WLH178" s="22"/>
      <c r="WLI178" s="22"/>
      <c r="WLJ178" s="22"/>
      <c r="WLK178" s="22"/>
      <c r="WLL178" s="22"/>
      <c r="WLM178" s="22"/>
      <c r="WLN178" s="22"/>
      <c r="WLO178" s="22"/>
      <c r="WLP178" s="22"/>
      <c r="WLQ178" s="22"/>
      <c r="WLR178" s="22"/>
      <c r="WLS178" s="22"/>
      <c r="WLT178" s="22"/>
      <c r="WLU178" s="22"/>
      <c r="WLV178" s="22"/>
      <c r="WLW178" s="22"/>
      <c r="WLX178" s="22"/>
      <c r="WLY178" s="22"/>
      <c r="WLZ178" s="22"/>
      <c r="WMA178" s="22"/>
      <c r="WMB178" s="22"/>
      <c r="WMC178" s="22"/>
      <c r="WMD178" s="22"/>
      <c r="WME178" s="22"/>
      <c r="WMF178" s="22"/>
      <c r="WMG178" s="22"/>
      <c r="WMH178" s="22"/>
      <c r="WMI178" s="22"/>
      <c r="WMJ178" s="22"/>
      <c r="WMK178" s="22"/>
      <c r="WML178" s="22"/>
      <c r="WMM178" s="22"/>
      <c r="WMN178" s="22"/>
      <c r="WMO178" s="22"/>
      <c r="WMP178" s="22"/>
      <c r="WMQ178" s="22"/>
      <c r="WMR178" s="22"/>
      <c r="WMS178" s="22"/>
      <c r="WMT178" s="22"/>
      <c r="WMU178" s="22"/>
      <c r="WMV178" s="22"/>
      <c r="WMW178" s="22"/>
      <c r="WMX178" s="22"/>
      <c r="WMY178" s="22"/>
      <c r="WMZ178" s="22"/>
      <c r="WNA178" s="22"/>
      <c r="WNB178" s="22"/>
      <c r="WNC178" s="22"/>
      <c r="WND178" s="22"/>
      <c r="WNE178" s="22"/>
      <c r="WNF178" s="22"/>
      <c r="WNG178" s="22"/>
      <c r="WNH178" s="22"/>
      <c r="WNI178" s="22"/>
      <c r="WNJ178" s="22"/>
      <c r="WNK178" s="22"/>
      <c r="WNL178" s="22"/>
      <c r="WNM178" s="22"/>
      <c r="WNN178" s="22"/>
      <c r="WNO178" s="22"/>
      <c r="WNP178" s="22"/>
      <c r="WNQ178" s="22"/>
      <c r="WNR178" s="22"/>
      <c r="WNS178" s="22"/>
      <c r="WNT178" s="22"/>
      <c r="WNU178" s="22"/>
      <c r="WNV178" s="22"/>
      <c r="WNW178" s="22"/>
      <c r="WNX178" s="22"/>
      <c r="WNY178" s="22"/>
      <c r="WNZ178" s="22"/>
      <c r="WOA178" s="22"/>
      <c r="WOB178" s="22"/>
      <c r="WOC178" s="22"/>
      <c r="WOD178" s="22"/>
      <c r="WOE178" s="22"/>
      <c r="WOF178" s="22"/>
      <c r="WOG178" s="22"/>
      <c r="WOH178" s="22"/>
      <c r="WOI178" s="22"/>
      <c r="WOJ178" s="22"/>
      <c r="WOK178" s="22"/>
      <c r="WOL178" s="22"/>
      <c r="WOM178" s="22"/>
      <c r="WON178" s="22"/>
      <c r="WOO178" s="22"/>
      <c r="WOP178" s="22"/>
      <c r="WOQ178" s="22"/>
      <c r="WOR178" s="22"/>
      <c r="WOS178" s="22"/>
      <c r="WOT178" s="22"/>
      <c r="WOU178" s="22"/>
      <c r="WOV178" s="22"/>
      <c r="WOW178" s="22"/>
      <c r="WOX178" s="22"/>
      <c r="WOY178" s="22"/>
      <c r="WOZ178" s="22"/>
      <c r="WPA178" s="22"/>
      <c r="WPB178" s="22"/>
      <c r="WPC178" s="22"/>
      <c r="WPD178" s="22"/>
      <c r="WPE178" s="22"/>
      <c r="WPF178" s="22"/>
      <c r="WPG178" s="22"/>
      <c r="WPH178" s="22"/>
      <c r="WPI178" s="22"/>
      <c r="WPJ178" s="22"/>
      <c r="WPK178" s="22"/>
      <c r="WPL178" s="22"/>
      <c r="WPM178" s="22"/>
      <c r="WPN178" s="22"/>
      <c r="WPO178" s="22"/>
      <c r="WPP178" s="22"/>
      <c r="WPQ178" s="22"/>
      <c r="WPR178" s="22"/>
      <c r="WPS178" s="22"/>
      <c r="WPT178" s="22"/>
      <c r="WPU178" s="22"/>
      <c r="WPV178" s="22"/>
      <c r="WPW178" s="22"/>
      <c r="WPX178" s="22"/>
      <c r="WPY178" s="22"/>
      <c r="WPZ178" s="22"/>
      <c r="WQA178" s="22"/>
      <c r="WQB178" s="22"/>
      <c r="WQC178" s="22"/>
      <c r="WQD178" s="22"/>
      <c r="WQE178" s="22"/>
      <c r="WQF178" s="22"/>
      <c r="WQG178" s="22"/>
      <c r="WQH178" s="22"/>
      <c r="WQI178" s="22"/>
      <c r="WQJ178" s="22"/>
      <c r="WQK178" s="22"/>
      <c r="WQL178" s="22"/>
      <c r="WQM178" s="22"/>
      <c r="WQN178" s="22"/>
      <c r="WQO178" s="22"/>
      <c r="WQP178" s="22"/>
      <c r="WQQ178" s="22"/>
      <c r="WQR178" s="22"/>
      <c r="WQS178" s="22"/>
      <c r="WQT178" s="22"/>
      <c r="WQU178" s="22"/>
      <c r="WQV178" s="22"/>
      <c r="WQW178" s="22"/>
      <c r="WQX178" s="22"/>
      <c r="WQY178" s="22"/>
      <c r="WQZ178" s="22"/>
      <c r="WRA178" s="22"/>
      <c r="WRB178" s="22"/>
      <c r="WRC178" s="22"/>
      <c r="WRD178" s="22"/>
      <c r="WRE178" s="22"/>
      <c r="WRF178" s="22"/>
      <c r="WRG178" s="22"/>
      <c r="WRH178" s="22"/>
      <c r="WRI178" s="22"/>
      <c r="WRJ178" s="22"/>
      <c r="WRK178" s="22"/>
      <c r="WRL178" s="22"/>
      <c r="WRM178" s="22"/>
      <c r="WRN178" s="22"/>
      <c r="WRO178" s="22"/>
      <c r="WRP178" s="22"/>
      <c r="WRQ178" s="22"/>
      <c r="WRR178" s="22"/>
      <c r="WRS178" s="22"/>
      <c r="WRT178" s="22"/>
      <c r="WRU178" s="22"/>
      <c r="WRV178" s="22"/>
      <c r="WRW178" s="22"/>
      <c r="WRX178" s="22"/>
      <c r="WRY178" s="22"/>
      <c r="WRZ178" s="22"/>
      <c r="WSA178" s="22"/>
      <c r="WSB178" s="22"/>
      <c r="WSC178" s="22"/>
      <c r="WSD178" s="22"/>
      <c r="WSE178" s="22"/>
      <c r="WSF178" s="22"/>
      <c r="WSG178" s="22"/>
      <c r="WSH178" s="22"/>
      <c r="WSI178" s="22"/>
      <c r="WSJ178" s="22"/>
      <c r="WSK178" s="22"/>
      <c r="WSL178" s="22"/>
      <c r="WSM178" s="22"/>
      <c r="WSN178" s="22"/>
      <c r="WSO178" s="22"/>
      <c r="WSP178" s="22"/>
      <c r="WSQ178" s="22"/>
      <c r="WSR178" s="22"/>
      <c r="WSS178" s="22"/>
      <c r="WST178" s="22"/>
      <c r="WSU178" s="22"/>
      <c r="WSV178" s="22"/>
      <c r="WSW178" s="22"/>
      <c r="WSX178" s="22"/>
      <c r="WSY178" s="22"/>
      <c r="WSZ178" s="22"/>
      <c r="WTA178" s="22"/>
      <c r="WTB178" s="22"/>
      <c r="WTC178" s="22"/>
      <c r="WTD178" s="22"/>
      <c r="WTE178" s="22"/>
      <c r="WTF178" s="22"/>
      <c r="WTG178" s="22"/>
      <c r="WTH178" s="22"/>
      <c r="WTI178" s="22"/>
      <c r="WTJ178" s="22"/>
      <c r="WTK178" s="22"/>
      <c r="WTL178" s="22"/>
      <c r="WTM178" s="22"/>
      <c r="WTN178" s="22"/>
      <c r="WTO178" s="22"/>
      <c r="WTP178" s="22"/>
      <c r="WTQ178" s="22"/>
      <c r="WTR178" s="22"/>
      <c r="WTS178" s="22"/>
      <c r="WTT178" s="22"/>
      <c r="WTU178" s="22"/>
      <c r="WTV178" s="22"/>
      <c r="WTW178" s="22"/>
      <c r="WTX178" s="22"/>
      <c r="WTY178" s="22"/>
      <c r="WTZ178" s="22"/>
      <c r="WUA178" s="22"/>
      <c r="WUB178" s="22"/>
      <c r="WUC178" s="22"/>
      <c r="WUD178" s="22"/>
      <c r="WUE178" s="22"/>
      <c r="WUF178" s="22"/>
      <c r="WUG178" s="70"/>
      <c r="WUH178" s="71"/>
      <c r="WUI178" s="72"/>
      <c r="WUJ178" s="73"/>
      <c r="WUK178" s="74"/>
      <c r="WUL178" s="76"/>
      <c r="WUM178" s="76"/>
      <c r="WUN178" s="75"/>
      <c r="WUO178" s="76"/>
      <c r="WUP178" s="76"/>
      <c r="WUQ178" s="76"/>
      <c r="WUR178" s="22"/>
      <c r="WUS178" s="22"/>
      <c r="WUT178" s="22"/>
    </row>
    <row r="179" spans="1:16114" ht="24" customHeight="1" thickTop="1" x14ac:dyDescent="0.25">
      <c r="A179" s="140">
        <v>1</v>
      </c>
      <c r="B179" s="141" t="s">
        <v>194</v>
      </c>
      <c r="C179" s="141"/>
      <c r="D179" s="136"/>
      <c r="E179" s="194" t="s">
        <v>51</v>
      </c>
      <c r="F179" s="137">
        <f>+F177</f>
        <v>1391.4992667225711</v>
      </c>
      <c r="G179" s="138">
        <f>+G177+G178</f>
        <v>1317.4323691702143</v>
      </c>
      <c r="H179" s="138">
        <f>+H177+H178</f>
        <v>1278.3194037199751</v>
      </c>
      <c r="I179" s="193"/>
      <c r="J179" s="193"/>
      <c r="K179" s="193"/>
      <c r="L179" s="193"/>
      <c r="M179" s="193"/>
      <c r="N179" s="193"/>
      <c r="O179" s="193"/>
      <c r="P179" s="193"/>
      <c r="Q179" s="193"/>
      <c r="R179" s="193"/>
      <c r="S179" s="193"/>
      <c r="T179" s="193"/>
      <c r="U179" s="193"/>
      <c r="V179" s="138">
        <f>+V177+V178</f>
        <v>1162.8615584532824</v>
      </c>
      <c r="W179" s="193"/>
      <c r="X179" s="193"/>
      <c r="Y179" s="193"/>
      <c r="Z179" s="193"/>
      <c r="AA179" s="193"/>
      <c r="AB179" s="193"/>
      <c r="AC179" s="193"/>
      <c r="AD179" s="193"/>
      <c r="AE179" s="138">
        <f>+AE177+AE178</f>
        <v>886.02950282964389</v>
      </c>
      <c r="AF179" s="139">
        <f>+AF177+AF178</f>
        <v>860.81073935716972</v>
      </c>
    </row>
    <row r="180" spans="1:16114" x14ac:dyDescent="0.25">
      <c r="A180" s="140">
        <v>1</v>
      </c>
    </row>
    <row r="181" spans="1:16114" ht="18" customHeight="1" x14ac:dyDescent="0.25">
      <c r="A181" s="140">
        <v>1</v>
      </c>
      <c r="B181" s="142" t="s">
        <v>195</v>
      </c>
      <c r="C181" s="143"/>
      <c r="D181" s="143"/>
      <c r="E181" s="143"/>
      <c r="F181" s="145">
        <f>+F5/0.18</f>
        <v>85</v>
      </c>
      <c r="G181" s="203"/>
      <c r="H181" s="144">
        <f>H5-(H179-$F$179)/H6</f>
        <v>8.0745170710791676</v>
      </c>
      <c r="V181" s="145">
        <f>V5-(V179-$F$179)/V6</f>
        <v>11.135879504158318</v>
      </c>
      <c r="AE181" s="203"/>
      <c r="AF181" s="203"/>
    </row>
  </sheetData>
  <autoFilter ref="A1:A181" xr:uid="{29897DAB-C52F-481D-AE9B-1825EEBA34FB}">
    <filterColumn colId="0">
      <filters>
        <filter val="1"/>
        <filter val="2"/>
      </filters>
    </filterColumn>
  </autoFilter>
  <dataConsolidate/>
  <mergeCells count="1">
    <mergeCell ref="C2:D2"/>
  </mergeCells>
  <conditionalFormatting sqref="G17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179:BA179 H179:AF179 F17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2" location="Inhaltsverzeichnis!A1" display="Inhaltsverzeichnis" xr:uid="{C2096E4B-44FE-4760-A576-CA1291051B3A}"/>
  </hyperlinks>
  <printOptions horizontalCentered="1"/>
  <pageMargins left="0.78740157480314965" right="0.27559055118110237" top="0.47244094488188981" bottom="0.59055118110236227" header="0.15748031496062992" footer="0.15748031496062992"/>
  <pageSetup paperSize="9" scale="76" orientation="portrait" r:id="rId1"/>
  <headerFooter alignWithMargins="0">
    <oddFooter>&amp;C&amp;"-,Kursiv"&amp;F  ©  LBB GmbH  -  Luttertal 70  -  37075 Göttingen  -  &amp;"-,Fett Kursiv"Seite &amp;P</oddFooter>
  </headerFooter>
  <ignoredErrors>
    <ignoredError sqref="F9:AF40 F6:AE6 F4:AF4 F7:AF7 F5:AD5 F8 H8:AF8 F42:AF42 F41 H41:AF41" unlockedFormula="1"/>
    <ignoredError sqref="G41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20041F82CEC0E4185B29B6633BE9D79" ma:contentTypeVersion="16" ma:contentTypeDescription="Ein neues Dokument erstellen." ma:contentTypeScope="" ma:versionID="c323490fb5de8bda37e38ffb70bd3dcc">
  <xsd:schema xmlns:xsd="http://www.w3.org/2001/XMLSchema" xmlns:xs="http://www.w3.org/2001/XMLSchema" xmlns:p="http://schemas.microsoft.com/office/2006/metadata/properties" xmlns:ns3="7ac80336-e037-49da-a825-6863f75e1297" xmlns:ns4="36a275a8-3cda-471f-a6fb-82a7db788771" targetNamespace="http://schemas.microsoft.com/office/2006/metadata/properties" ma:root="true" ma:fieldsID="7c94a6cd5052d0b4b745052fe0008c3c" ns3:_="" ns4:_="">
    <xsd:import namespace="7ac80336-e037-49da-a825-6863f75e1297"/>
    <xsd:import namespace="36a275a8-3cda-471f-a6fb-82a7db78877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_activity" minOccurs="0"/>
                <xsd:element ref="ns4:MediaServiceDateTaken" minOccurs="0"/>
                <xsd:element ref="ns4:MediaLengthInSeconds" minOccurs="0"/>
                <xsd:element ref="ns4:MediaServiceObjectDetectorVersions" minOccurs="0"/>
                <xsd:element ref="ns4:MediaServiceSearchProperties" minOccurs="0"/>
                <xsd:element ref="ns4:MediaServiceSystemTag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c80336-e037-49da-a825-6863f75e129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Freigabehinweis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a275a8-3cda-471f-a6fb-82a7db7887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6a275a8-3cda-471f-a6fb-82a7db788771" xsi:nil="true"/>
  </documentManagement>
</p:properties>
</file>

<file path=customXml/itemProps1.xml><?xml version="1.0" encoding="utf-8"?>
<ds:datastoreItem xmlns:ds="http://schemas.openxmlformats.org/officeDocument/2006/customXml" ds:itemID="{4ABC27F5-FD0D-46E6-A748-3F426B3114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c80336-e037-49da-a825-6863f75e1297"/>
    <ds:schemaRef ds:uri="36a275a8-3cda-471f-a6fb-82a7db7887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67F312C-180F-452D-96A2-178122ED35D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75DFEA-3F8A-489F-B201-93FCE04574FC}">
  <ds:schemaRefs>
    <ds:schemaRef ds:uri="http://schemas.microsoft.com/office/2006/documentManagement/types"/>
    <ds:schemaRef ds:uri="http://purl.org/dc/dcmitype/"/>
    <ds:schemaRef ds:uri="7ac80336-e037-49da-a825-6863f75e1297"/>
    <ds:schemaRef ds:uri="http://schemas.openxmlformats.org/package/2006/metadata/core-properties"/>
    <ds:schemaRef ds:uri="36a275a8-3cda-471f-a6fb-82a7db788771"/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DB</vt:lpstr>
      <vt:lpstr>DB!Druckbereich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Lennart Pötting</dc:creator>
  <cp:lastModifiedBy>Künzel, Thomas</cp:lastModifiedBy>
  <cp:lastPrinted>2025-11-19T10:17:31Z</cp:lastPrinted>
  <dcterms:created xsi:type="dcterms:W3CDTF">2025-11-19T09:19:50Z</dcterms:created>
  <dcterms:modified xsi:type="dcterms:W3CDTF">2026-02-18T12:44:44Z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0x010100120041F82CEC0E4185B29B6633BE9D79</vt:lpwstr>
  </property>
</Properties>
</file>